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AppData\NBS\WebAppCenter\FrontOffice\Data\BankFinancialStatement\17335677\"/>
    </mc:Choice>
  </mc:AlternateContent>
  <xr:revisionPtr revIDLastSave="0" documentId="8_{910847D7-C2A0-4351-8141-11DF9601FFF9}" xr6:coauthVersionLast="47" xr6:coauthVersionMax="47" xr10:uidLastSave="{00000000-0000-0000-0000-000000000000}"/>
  <bookViews>
    <workbookView xWindow="-120" yWindow="-120" windowWidth="20730" windowHeight="11160" tabRatio="883" firstSheet="44" activeTab="44"/>
  </bookViews>
  <sheets>
    <sheet name="BS 30.09.2014" sheetId="89" r:id="rId1"/>
    <sheet name="BS 30.06.2014" sheetId="87" r:id="rId2"/>
    <sheet name="BS 31.03.2014" sheetId="85" r:id="rId3"/>
    <sheet name="BS 31.12.2013" sheetId="83" r:id="rId4"/>
    <sheet name="BS 30.09.2013" sheetId="81" r:id="rId5"/>
    <sheet name="BS 30.06.2013" sheetId="79" r:id="rId6"/>
    <sheet name="BS 31.03.2013" sheetId="77" r:id="rId7"/>
    <sheet name="BS 31.12.2012 " sheetId="75" r:id="rId8"/>
    <sheet name="BS 30.09.2012" sheetId="73" r:id="rId9"/>
    <sheet name="BS 30.06.2012" sheetId="72" r:id="rId10"/>
    <sheet name="BS 31.03.2012" sheetId="70" r:id="rId11"/>
    <sheet name="BS 31.12.2011" sheetId="67" r:id="rId12"/>
    <sheet name="BS 30.09.2011" sheetId="65" r:id="rId13"/>
    <sheet name="BS 30.06.2011" sheetId="63" r:id="rId14"/>
    <sheet name="BS 31.03.2011" sheetId="61" r:id="rId15"/>
    <sheet name="BS 31.12.2010" sheetId="59" r:id="rId16"/>
    <sheet name="BS 30.09.2010" sheetId="57" r:id="rId17"/>
    <sheet name="BS 30.06.2010" sheetId="55" r:id="rId18"/>
    <sheet name="BS 31.03.2010" sheetId="53" r:id="rId19"/>
    <sheet name="BS 31.12.2009" sheetId="51" r:id="rId20"/>
    <sheet name="BS 30.09.2009" sheetId="50" r:id="rId21"/>
    <sheet name="BS 30.06.2009" sheetId="47" r:id="rId22"/>
    <sheet name="BS 31.03.2009" sheetId="46" r:id="rId23"/>
    <sheet name="BS 31.12.2008" sheetId="43" r:id="rId24"/>
    <sheet name="BS 30.09.2008" sheetId="41" r:id="rId25"/>
    <sheet name="BS 30.06.2008" sheetId="39" r:id="rId26"/>
    <sheet name="BS 31.03.2008" sheetId="37" r:id="rId27"/>
    <sheet name="BS 31.12.2007" sheetId="35" r:id="rId28"/>
    <sheet name="BS 30.09.2007" sheetId="33" r:id="rId29"/>
    <sheet name="BS 30.06.2007" sheetId="31" r:id="rId30"/>
    <sheet name="BS 30.03.2007" sheetId="28" r:id="rId31"/>
    <sheet name="BS 31.12.2006" sheetId="26" r:id="rId32"/>
    <sheet name="BS 30.09.2006" sheetId="25" r:id="rId33"/>
    <sheet name="BS 30.06.2006" sheetId="23" r:id="rId34"/>
    <sheet name="BS 31.03.2006" sheetId="21" r:id="rId35"/>
    <sheet name="BS 31.12.2005" sheetId="18" r:id="rId36"/>
    <sheet name="BS 30.09.2005" sheetId="16" r:id="rId37"/>
    <sheet name="BS 30.06.2005" sheetId="15" r:id="rId38"/>
    <sheet name="BS 31.03.2005" sheetId="12" r:id="rId39"/>
    <sheet name="BS 31.12.2004" sheetId="10" r:id="rId40"/>
    <sheet name="BS 30.09.2004" sheetId="8" r:id="rId41"/>
    <sheet name="BS 30.06.2004" sheetId="6" r:id="rId42"/>
    <sheet name="BS 31.03.2004" sheetId="5" r:id="rId43"/>
    <sheet name="BS 31.12.2003" sheetId="1" r:id="rId44"/>
    <sheet name="BU 30.09.2014" sheetId="90" r:id="rId45"/>
    <sheet name="BU 30.06.2014" sheetId="88" r:id="rId46"/>
    <sheet name="BU 31.03.2014" sheetId="86" r:id="rId47"/>
    <sheet name="BU 31.12.2013" sheetId="84" r:id="rId48"/>
    <sheet name="BU 30.09.2013" sheetId="82" r:id="rId49"/>
    <sheet name="BU 30.06.2013" sheetId="80" r:id="rId50"/>
    <sheet name="BU 31.03.2013" sheetId="78" r:id="rId51"/>
    <sheet name="BU 31.12.2012" sheetId="76" r:id="rId52"/>
    <sheet name="BU 30.09.2012" sheetId="74" r:id="rId53"/>
    <sheet name="BU 30.06.2012" sheetId="71" r:id="rId54"/>
    <sheet name="BU 31.03.2012" sheetId="69" r:id="rId55"/>
    <sheet name="BU 31.12.2011" sheetId="68" r:id="rId56"/>
    <sheet name="BU 30.09.2011" sheetId="66" r:id="rId57"/>
    <sheet name="BU 30.06.2011" sheetId="64" r:id="rId58"/>
    <sheet name="BU 31.03.2011" sheetId="62" r:id="rId59"/>
    <sheet name="BU 31.12.2010 " sheetId="60" r:id="rId60"/>
    <sheet name="BU 30.09.2010" sheetId="58" r:id="rId61"/>
    <sheet name="BU 30.06.2010" sheetId="56" r:id="rId62"/>
    <sheet name="BU 31.03.2010" sheetId="54" r:id="rId63"/>
    <sheet name="BU 31.12.2009" sheetId="52" r:id="rId64"/>
    <sheet name="BU 30.09.2009" sheetId="49" r:id="rId65"/>
    <sheet name="BU 30.06.2009" sheetId="48" r:id="rId66"/>
    <sheet name="BU 31.03.2009" sheetId="45" r:id="rId67"/>
    <sheet name="BU 31.12.2008" sheetId="44" r:id="rId68"/>
    <sheet name="BU 30.09.2008" sheetId="42" r:id="rId69"/>
    <sheet name="BU 30.06.2008" sheetId="40" r:id="rId70"/>
    <sheet name="BU 31.3.2008" sheetId="38" r:id="rId71"/>
    <sheet name="BU 31.12.2007" sheetId="36" r:id="rId72"/>
    <sheet name="BU 30.09.2007" sheetId="34" r:id="rId73"/>
    <sheet name="BU 30.06.2007" sheetId="32" r:id="rId74"/>
    <sheet name="BU 31.03.2007" sheetId="29" r:id="rId75"/>
    <sheet name="BU 31.12.2006" sheetId="27" r:id="rId76"/>
    <sheet name="BU 30.09.2006" sheetId="24" r:id="rId77"/>
    <sheet name="BU 30.06.2006" sheetId="22" r:id="rId78"/>
    <sheet name="BU 31.03.2006" sheetId="20" r:id="rId79"/>
    <sheet name="BU 31.12.2005" sheetId="19" r:id="rId80"/>
    <sheet name="BU 30.09.2005" sheetId="17" r:id="rId81"/>
    <sheet name="BU 30.06.2005" sheetId="14" r:id="rId82"/>
    <sheet name="BU 31.03.2005." sheetId="13" r:id="rId83"/>
    <sheet name="BU 31.12.2004." sheetId="11" r:id="rId84"/>
    <sheet name="BU 30.09.2004" sheetId="9" r:id="rId85"/>
    <sheet name="BU 30.06.2004." sheetId="7" r:id="rId86"/>
    <sheet name="BU 31.03.2004." sheetId="4" r:id="rId87"/>
    <sheet name="BU 31.12.2003." sheetId="3" r:id="rId88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90" l="1"/>
  <c r="E35" i="89"/>
  <c r="D35" i="89"/>
  <c r="C35" i="89"/>
  <c r="E23" i="89"/>
  <c r="E22" i="89" s="1"/>
  <c r="D23" i="89"/>
  <c r="D22" i="89" s="1"/>
  <c r="C23" i="89"/>
  <c r="C22" i="89" s="1"/>
  <c r="E8" i="89"/>
  <c r="D8" i="89"/>
  <c r="C8" i="89"/>
  <c r="C29" i="88"/>
  <c r="E35" i="87"/>
  <c r="D35" i="87"/>
  <c r="C35" i="87"/>
  <c r="E23" i="87"/>
  <c r="E22" i="87" s="1"/>
  <c r="D23" i="87"/>
  <c r="D22" i="87" s="1"/>
  <c r="C23" i="87"/>
  <c r="C22" i="87" s="1"/>
  <c r="E8" i="87"/>
  <c r="D8" i="87"/>
  <c r="C8" i="87"/>
  <c r="C29" i="86"/>
  <c r="E35" i="85"/>
  <c r="D35" i="85"/>
  <c r="C35" i="85"/>
  <c r="E23" i="85"/>
  <c r="E22" i="85" s="1"/>
  <c r="D23" i="85"/>
  <c r="D22" i="85" s="1"/>
  <c r="C23" i="85"/>
  <c r="C22" i="85" s="1"/>
  <c r="E8" i="85"/>
  <c r="D8" i="85"/>
  <c r="C8" i="85"/>
  <c r="C29" i="84"/>
  <c r="E35" i="83"/>
  <c r="D35" i="83"/>
  <c r="C35" i="83"/>
  <c r="E23" i="83"/>
  <c r="E22" i="83" s="1"/>
  <c r="D23" i="83"/>
  <c r="D22" i="83"/>
  <c r="C23" i="83"/>
  <c r="C22" i="83"/>
  <c r="E8" i="83"/>
  <c r="D8" i="83"/>
  <c r="C8" i="83"/>
  <c r="C29" i="82"/>
  <c r="E35" i="81"/>
  <c r="D35" i="81"/>
  <c r="C35" i="81"/>
  <c r="E23" i="81"/>
  <c r="E22" i="81" s="1"/>
  <c r="D23" i="81"/>
  <c r="D22" i="81" s="1"/>
  <c r="C23" i="81"/>
  <c r="C22" i="81"/>
  <c r="E8" i="81"/>
  <c r="D8" i="81"/>
  <c r="C8" i="81"/>
  <c r="C29" i="80"/>
  <c r="E35" i="79"/>
  <c r="D35" i="79"/>
  <c r="C35" i="79"/>
  <c r="E23" i="79"/>
  <c r="E22" i="79"/>
  <c r="D23" i="79"/>
  <c r="D22" i="79"/>
  <c r="C23" i="79"/>
  <c r="C22" i="79" s="1"/>
  <c r="E21" i="79"/>
  <c r="E8" i="79"/>
  <c r="D8" i="79"/>
  <c r="C8" i="79"/>
  <c r="C29" i="78"/>
  <c r="E35" i="77"/>
  <c r="E22" i="77" s="1"/>
  <c r="D35" i="77"/>
  <c r="C35" i="77"/>
  <c r="E23" i="77"/>
  <c r="D23" i="77"/>
  <c r="D22" i="77"/>
  <c r="C23" i="77"/>
  <c r="C22" i="77"/>
  <c r="E21" i="77"/>
  <c r="E8" i="77" s="1"/>
  <c r="D8" i="77"/>
  <c r="C8" i="77"/>
  <c r="C26" i="76"/>
  <c r="C29" i="76"/>
  <c r="C11" i="76"/>
  <c r="C8" i="76"/>
  <c r="E37" i="75"/>
  <c r="E38" i="75"/>
  <c r="E39" i="75"/>
  <c r="E40" i="75"/>
  <c r="E41" i="75"/>
  <c r="E42" i="75"/>
  <c r="E43" i="75"/>
  <c r="E36" i="75"/>
  <c r="E35" i="75" s="1"/>
  <c r="E25" i="75"/>
  <c r="E23" i="75" s="1"/>
  <c r="E22" i="75" s="1"/>
  <c r="E26" i="75"/>
  <c r="E27" i="75"/>
  <c r="E28" i="75"/>
  <c r="E29" i="75"/>
  <c r="E30" i="75"/>
  <c r="E31" i="75"/>
  <c r="E32" i="75"/>
  <c r="E33" i="75"/>
  <c r="E34" i="75"/>
  <c r="E24" i="75"/>
  <c r="E10" i="75"/>
  <c r="E8" i="75" s="1"/>
  <c r="E11" i="75"/>
  <c r="E12" i="75"/>
  <c r="E13" i="75"/>
  <c r="E14" i="75"/>
  <c r="E15" i="75"/>
  <c r="E16" i="75"/>
  <c r="E17" i="75"/>
  <c r="E18" i="75"/>
  <c r="E19" i="75"/>
  <c r="E20" i="75"/>
  <c r="E21" i="75"/>
  <c r="E9" i="75"/>
  <c r="D35" i="75"/>
  <c r="C35" i="75"/>
  <c r="D23" i="75"/>
  <c r="D22" i="75"/>
  <c r="C23" i="75"/>
  <c r="C22" i="75" s="1"/>
  <c r="D8" i="75"/>
  <c r="C8" i="75"/>
  <c r="C29" i="74"/>
  <c r="E35" i="73"/>
  <c r="D35" i="73"/>
  <c r="C35" i="73"/>
  <c r="E23" i="73"/>
  <c r="E22" i="73" s="1"/>
  <c r="D23" i="73"/>
  <c r="D22" i="73"/>
  <c r="C23" i="73"/>
  <c r="C22" i="73" s="1"/>
  <c r="E8" i="73"/>
  <c r="D8" i="73"/>
  <c r="C8" i="73"/>
  <c r="E35" i="72"/>
  <c r="D35" i="72"/>
  <c r="C35" i="72"/>
  <c r="C22" i="72"/>
  <c r="E23" i="72"/>
  <c r="E22" i="72" s="1"/>
  <c r="D23" i="72"/>
  <c r="D22" i="72" s="1"/>
  <c r="C23" i="72"/>
  <c r="E8" i="72"/>
  <c r="D8" i="72"/>
  <c r="C8" i="72"/>
  <c r="C29" i="71"/>
  <c r="C29" i="69"/>
  <c r="E35" i="70"/>
  <c r="E22" i="70" s="1"/>
  <c r="D35" i="70"/>
  <c r="C35" i="70"/>
  <c r="E23" i="70"/>
  <c r="D23" i="70"/>
  <c r="D22" i="70" s="1"/>
  <c r="C23" i="70"/>
  <c r="C22" i="70"/>
  <c r="E8" i="70"/>
  <c r="D8" i="70"/>
  <c r="C8" i="70"/>
  <c r="E35" i="67"/>
  <c r="D35" i="67"/>
  <c r="C35" i="67"/>
  <c r="E23" i="67"/>
  <c r="E22" i="67"/>
  <c r="D23" i="67"/>
  <c r="D22" i="67" s="1"/>
  <c r="C23" i="67"/>
  <c r="C22" i="67"/>
  <c r="E8" i="67"/>
  <c r="D8" i="67"/>
  <c r="C8" i="67"/>
  <c r="E35" i="65"/>
  <c r="E22" i="65" s="1"/>
  <c r="D35" i="65"/>
  <c r="C35" i="65"/>
  <c r="E23" i="65"/>
  <c r="D23" i="65"/>
  <c r="D22" i="65" s="1"/>
  <c r="C23" i="65"/>
  <c r="C22" i="65"/>
  <c r="E8" i="65"/>
  <c r="D8" i="65"/>
  <c r="C8" i="65"/>
  <c r="E35" i="63"/>
  <c r="D35" i="63"/>
  <c r="C35" i="63"/>
  <c r="E23" i="63"/>
  <c r="E22" i="63"/>
  <c r="D23" i="63"/>
  <c r="D22" i="63" s="1"/>
  <c r="C23" i="63"/>
  <c r="C22" i="63"/>
  <c r="E8" i="63"/>
  <c r="D8" i="63"/>
  <c r="C8" i="63"/>
  <c r="E35" i="61"/>
  <c r="E22" i="61" s="1"/>
  <c r="D35" i="61"/>
  <c r="C35" i="61"/>
  <c r="E23" i="61"/>
  <c r="D23" i="61"/>
  <c r="D22" i="61" s="1"/>
  <c r="C23" i="61"/>
  <c r="C22" i="61"/>
  <c r="E8" i="61"/>
  <c r="D8" i="61"/>
  <c r="C8" i="61"/>
  <c r="E35" i="59"/>
  <c r="D35" i="59"/>
  <c r="C35" i="59"/>
  <c r="E23" i="59"/>
  <c r="E22" i="59"/>
  <c r="D23" i="59"/>
  <c r="D22" i="59" s="1"/>
  <c r="C23" i="59"/>
  <c r="C22" i="59"/>
  <c r="E8" i="59"/>
  <c r="D8" i="59"/>
  <c r="C8" i="59"/>
  <c r="C37" i="27"/>
  <c r="C32" i="27"/>
  <c r="C28" i="27"/>
  <c r="C8" i="27"/>
  <c r="C11" i="27"/>
  <c r="C14" i="27"/>
</calcChain>
</file>

<file path=xl/sharedStrings.xml><?xml version="1.0" encoding="utf-8"?>
<sst xmlns="http://schemas.openxmlformats.org/spreadsheetml/2006/main" count="5618" uniqueCount="424">
  <si>
    <t>BILANS STANJA</t>
  </si>
  <si>
    <t>31.12.2003.</t>
  </si>
  <si>
    <t>u 000 dinara</t>
  </si>
  <si>
    <t>Red.br.</t>
  </si>
  <si>
    <t>POZICIJA</t>
  </si>
  <si>
    <t>Bruto</t>
  </si>
  <si>
    <t>Ispravka vrednosti</t>
  </si>
  <si>
    <t>Neto</t>
  </si>
  <si>
    <t>A</t>
  </si>
  <si>
    <t>A K T I V A        Zbir pozicija od A.I.do AXII</t>
  </si>
  <si>
    <t>A I.</t>
  </si>
  <si>
    <t>GOTOVINA I GOTOVINSKI EKVIVALENTI  (poz. AI. od 1 do 3)</t>
  </si>
  <si>
    <t>A II.</t>
  </si>
  <si>
    <t>DEPOZITI KOD CENTRALNE BANKE I HARTIJE OD VREDNOSTI KOJE SE MOGU REFINANSIRATI KOD CENTRALNE  BANKE</t>
  </si>
  <si>
    <t>A III.</t>
  </si>
  <si>
    <t>POTRAŽIVANJA ZA KAMATU I NAKNADU</t>
  </si>
  <si>
    <t>A IV.</t>
  </si>
  <si>
    <t>PLASMANI BANKAMA</t>
  </si>
  <si>
    <t>A.V.</t>
  </si>
  <si>
    <t>PLASMANI KOMITENTIMA</t>
  </si>
  <si>
    <t>A.VI.</t>
  </si>
  <si>
    <t>HARTIJE OD VREDNOSTI I DRUGI PLASMANI KOJIMA SE TRGUJE</t>
  </si>
  <si>
    <t>A.IX.</t>
  </si>
  <si>
    <t>NEMATERIJALNA ULAGANJA</t>
  </si>
  <si>
    <t>A. X.</t>
  </si>
  <si>
    <t>OSNOVNA  SREDSTVA</t>
  </si>
  <si>
    <t>A. XI.</t>
  </si>
  <si>
    <t>OSTALA SREDSTVA I AKTIVNA VREMENSKA RAZGRANIČENJA</t>
  </si>
  <si>
    <t>A. XII.</t>
  </si>
  <si>
    <t>ODLOŽENA PORESKA SREDSTVA</t>
  </si>
  <si>
    <t>P.</t>
  </si>
  <si>
    <t>P A S I V A</t>
  </si>
  <si>
    <t>PO.</t>
  </si>
  <si>
    <t xml:space="preserve"> O B A V E Z E (Zbir od PO.I.  do  PO.X.)</t>
  </si>
  <si>
    <t>PO. I.</t>
  </si>
  <si>
    <t xml:space="preserve">   OBAVEZE PREMA BANKAMA</t>
  </si>
  <si>
    <t>PO. II.</t>
  </si>
  <si>
    <t xml:space="preserve">   OBAVEZE PREMA KOMITENTIMA</t>
  </si>
  <si>
    <t>PO III.</t>
  </si>
  <si>
    <t xml:space="preserve">   OBAVEZE ZA KAMATE I NAKNADE</t>
  </si>
  <si>
    <t>PO.VI.</t>
  </si>
  <si>
    <t xml:space="preserve">   OSTALE OBAVEZE IZ POSLOVANJA</t>
  </si>
  <si>
    <t>PO.VIII.</t>
  </si>
  <si>
    <t xml:space="preserve">   REZERVISANJA</t>
  </si>
  <si>
    <t>PO.IX.</t>
  </si>
  <si>
    <t xml:space="preserve">   OSTALE OBAVEZE I PASIVNA VREMENSKA RAZGRANIČENJA</t>
  </si>
  <si>
    <t>PK.</t>
  </si>
  <si>
    <t xml:space="preserve"> K A P I T A L</t>
  </si>
  <si>
    <t>PKA.</t>
  </si>
  <si>
    <t xml:space="preserve">   AKCIJSKI I OSTALI KAPITAL</t>
  </si>
  <si>
    <t>PKD.</t>
  </si>
  <si>
    <t xml:space="preserve">   AKUMULIRANA DOBIT / GUBITAK</t>
  </si>
  <si>
    <t>V.P.</t>
  </si>
  <si>
    <t>V A N B I L A N S N E   P O Z I C I J E</t>
  </si>
  <si>
    <t>V.P.A.</t>
  </si>
  <si>
    <t xml:space="preserve"> V A N B I L A N S N A   A K T I V A</t>
  </si>
  <si>
    <t>V.P.P.</t>
  </si>
  <si>
    <t xml:space="preserve"> V A N B I L A N S N A   P A S I V A</t>
  </si>
  <si>
    <t>BILANS USPEHA</t>
  </si>
  <si>
    <t>01.01. - 31.12.2003.</t>
  </si>
  <si>
    <t>u 000 din</t>
  </si>
  <si>
    <t>Iznos</t>
  </si>
  <si>
    <t>Prihodi i rashodi redovnog poslovanja</t>
  </si>
  <si>
    <t>I.</t>
  </si>
  <si>
    <t>NETO DOBITAK/GUBITAK PO OSNOVU KAMATA    (PR.1  minus RA.1)</t>
  </si>
  <si>
    <t>PR1</t>
  </si>
  <si>
    <t>PRIHODI OD KAMATA</t>
  </si>
  <si>
    <t>RA1</t>
  </si>
  <si>
    <t>RASHODI OD KAMATA</t>
  </si>
  <si>
    <t>II.</t>
  </si>
  <si>
    <t>NETO DOBITAK/GUBITAK PO OSNOVU NAKNADA I PROVIZIJA  (PR.2  minus RA.2)</t>
  </si>
  <si>
    <t>PR.2</t>
  </si>
  <si>
    <t>PRIHODI OD NAKNADA I PROVIZIJA</t>
  </si>
  <si>
    <t>RA.2</t>
  </si>
  <si>
    <t>RASHODI NAKNADA I PROVIZIJA</t>
  </si>
  <si>
    <t>III.</t>
  </si>
  <si>
    <t>NETO DOBITAK/GUBITAK PO OSNOVU KAMATA, NAKNADA I PROVIZIJA  (I. + II.)</t>
  </si>
  <si>
    <t>V.</t>
  </si>
  <si>
    <t>NETO PRIHODI/RASHODI OD KURSNIH RAZLIKA  (PR.4 minus RA.4)</t>
  </si>
  <si>
    <t>PR.4.</t>
  </si>
  <si>
    <t>POZITIVNE KURSNE RAZLIKE</t>
  </si>
  <si>
    <t>RA.4.</t>
  </si>
  <si>
    <t>NEGATIVNE KURSNE RAZLIKE</t>
  </si>
  <si>
    <t>VII</t>
  </si>
  <si>
    <t>OSTALI POSLOVNI PRIHODI     (PR.6)</t>
  </si>
  <si>
    <t>PR.6.</t>
  </si>
  <si>
    <t>OSTALI POSLOVNI PRIHODI</t>
  </si>
  <si>
    <t>VIII</t>
  </si>
  <si>
    <t>RASHODI INDIREKTNIH OTPISA PLASMANA I REZERVISANJA   (RA.7.)</t>
  </si>
  <si>
    <t>RA.7.</t>
  </si>
  <si>
    <t>RASHODI INDIREKTNIH OTPISA PLASMANA I REZERVISANJA</t>
  </si>
  <si>
    <t>IX</t>
  </si>
  <si>
    <t>OSTALI POSLOVNI RASHODI     (RA.6.)</t>
  </si>
  <si>
    <t>RA.6.</t>
  </si>
  <si>
    <t>OSTALI POSLOVNI RASHODI</t>
  </si>
  <si>
    <t>XI.</t>
  </si>
  <si>
    <t>DOBITAK/GUBITAK IZ REDOVNOG POSLOVANJA   ( ZBIR PR.1  DO PR.8)  minus (RA.1 DO RA.8)</t>
  </si>
  <si>
    <t>XIII.</t>
  </si>
  <si>
    <t>DOBITAK/GUBITAK PERIODA PRE OPOREZIVANJA</t>
  </si>
  <si>
    <t>XV.</t>
  </si>
  <si>
    <t>DOBITAK/GUBITAK  POSLE OPOREZIVANJA</t>
  </si>
  <si>
    <t>01.01. - 31.03.2004.</t>
  </si>
  <si>
    <t>IV.</t>
  </si>
  <si>
    <t>NETO DOBITAK/GUBITAK PO OSNOVU PRODAJE HARTIJA OD VREDNOSTI  (PR.3  minus RA.3)</t>
  </si>
  <si>
    <t>PR.3.</t>
  </si>
  <si>
    <t>DOBICI PO OSNOVU HARTIJA OD VREDNOSTI</t>
  </si>
  <si>
    <t>X.</t>
  </si>
  <si>
    <t>NETO PRIHODI/RASHODI OD PROMENE VREDNOSTI IMOVINE I OBAVEZA (PR.8minus RA8)</t>
  </si>
  <si>
    <t>PR.8.</t>
  </si>
  <si>
    <t>PRIHODI OD PROMENE VREDNOSTI IMOVINE I OBAVEZA</t>
  </si>
  <si>
    <t>RA.8.</t>
  </si>
  <si>
    <t>RASHODI OD PROMENE VREDNOSTI IMOVINE I OBAVEZA</t>
  </si>
  <si>
    <t>01.01. - 30.06.2004.</t>
  </si>
  <si>
    <t>01.01. - 30.09.2004.</t>
  </si>
  <si>
    <t>RA.3.</t>
  </si>
  <si>
    <t>GUBICI PO OSNOVU HARTIJA OD VREDNOSTI</t>
  </si>
  <si>
    <t>IX.</t>
  </si>
  <si>
    <t>A K T I V A        Zbir pozicija od A.I.do AXIII</t>
  </si>
  <si>
    <t>01.01. - 31.12.2004.</t>
  </si>
  <si>
    <t>31.03.2005.</t>
  </si>
  <si>
    <t>A.VIII.</t>
  </si>
  <si>
    <t>UČEŠĆE U KAPITALU I OSTALE HOV RASPOLOŽIVE ZA PRODAJU</t>
  </si>
  <si>
    <t>01.01. - 31.03.2005.</t>
  </si>
  <si>
    <t>01.01. - 30.06.2005.</t>
  </si>
  <si>
    <t>30.06.2005.</t>
  </si>
  <si>
    <t>A.VII.</t>
  </si>
  <si>
    <t>HARTIJE OD VREDNOSTI KOJE SE DRŽE DO DOSPEĆA</t>
  </si>
  <si>
    <t>A. XIII.</t>
  </si>
  <si>
    <t>GUBITAK IZNAD IZNOSA KAPITALA</t>
  </si>
  <si>
    <t>PO. IV.</t>
  </si>
  <si>
    <t xml:space="preserve">   OBAVEZE PO OSNOVU HARTIJA OD VREDNOSTI</t>
  </si>
  <si>
    <t>PO.V.</t>
  </si>
  <si>
    <t xml:space="preserve">   OBAVEZE  IZ DOBITKA</t>
  </si>
  <si>
    <t>PO.VII.</t>
  </si>
  <si>
    <t xml:space="preserve">   ODLOŽENI NEGATIVNI GOODWIL</t>
  </si>
  <si>
    <t>PO.X.</t>
  </si>
  <si>
    <t xml:space="preserve">   ODLOŽENE PORESKE OBAVEZE</t>
  </si>
  <si>
    <t>PKR.</t>
  </si>
  <si>
    <t xml:space="preserve">   REZERVE</t>
  </si>
  <si>
    <t>30.09.2005.</t>
  </si>
  <si>
    <t>01.01. - 30.09.2005.</t>
  </si>
  <si>
    <t>31.12.2005.</t>
  </si>
  <si>
    <t>UĆEŠĆE U KAPITALU I OSTALE HOV RASPOLOŽIVE ZA PRODAJU</t>
  </si>
  <si>
    <t xml:space="preserve">   OSTALE OBAVEZE I PASIVNA VREMENSKA RAZGRANIĆENJA</t>
  </si>
  <si>
    <t>01.01. - 31.12.2005.</t>
  </si>
  <si>
    <t>01.01. - 31.03.2006.</t>
  </si>
  <si>
    <t>31.03.2006.</t>
  </si>
  <si>
    <t>01.01. - 30.06.2006.</t>
  </si>
  <si>
    <t>30.06.2006.</t>
  </si>
  <si>
    <t>XII.</t>
  </si>
  <si>
    <t>NETO VANREDNI PRIHODI/RASHODI    (PR.9 minus RA.9)</t>
  </si>
  <si>
    <t>PR.9.</t>
  </si>
  <si>
    <t>VANREDNI PRIHODI</t>
  </si>
  <si>
    <t>RA.9.</t>
  </si>
  <si>
    <t>VANREDNI RASHODI</t>
  </si>
  <si>
    <t>01.01. - 30.09.2006.</t>
  </si>
  <si>
    <t>30.09.2006.</t>
  </si>
  <si>
    <t>ProCredit Bank A.D. Beograd</t>
  </si>
  <si>
    <t>31.12.2006.</t>
  </si>
  <si>
    <t>01.01. - 31.12.2006.</t>
  </si>
  <si>
    <t>XV.1</t>
  </si>
  <si>
    <t>Dobitak od kreiranih odloženih poreskih sredstava i smanjenja odloženih poreskih obaveza</t>
  </si>
  <si>
    <t>XVI.</t>
  </si>
  <si>
    <t>A.XII.</t>
  </si>
  <si>
    <t>A. XIV.</t>
  </si>
  <si>
    <t>A. XV.</t>
  </si>
  <si>
    <t>A. XVI.</t>
  </si>
  <si>
    <t>UKUPNA AKTIVA (OD 1 DO 19)</t>
  </si>
  <si>
    <t>Gotovina i gotovinski ekvivalenti  (poz. ai. od 1 do 3)</t>
  </si>
  <si>
    <t>Depoziti kod centralne banke i hartije od vrednosti koje se 
mogu refinansirati kod centralne  banke</t>
  </si>
  <si>
    <t>Potraživanja za kamatu i naknadu</t>
  </si>
  <si>
    <t>Plasmani bankama u zemlji</t>
  </si>
  <si>
    <t>Plasmani komitentima</t>
  </si>
  <si>
    <t>Hartije od vrednosti i drugi plasmani kojima se trguje</t>
  </si>
  <si>
    <t>Ulaganja u hartije od vrednosti koje se drže do dospeća</t>
  </si>
  <si>
    <t>Učešće u kapitalu i ostale hov raspoložive za prodaju</t>
  </si>
  <si>
    <t>Stalna sredstva namenjena prodaji i sredstva poslovanja
koje se obustavlja</t>
  </si>
  <si>
    <t>A.X.</t>
  </si>
  <si>
    <t>Potraživanja za više plaćen porez na dobitak</t>
  </si>
  <si>
    <t>A.XI.</t>
  </si>
  <si>
    <t>Gudvil</t>
  </si>
  <si>
    <t>Nematerijalna ulaganja</t>
  </si>
  <si>
    <t>A.XIII.</t>
  </si>
  <si>
    <t>Investicione nekretnine</t>
  </si>
  <si>
    <t>Osnovna  sredstva</t>
  </si>
  <si>
    <t>Ostala sredstva i aktivna vremenska razgraničenja</t>
  </si>
  <si>
    <t>Odložena poreska sredstva</t>
  </si>
  <si>
    <t>A. XVII.</t>
  </si>
  <si>
    <t>Gubitak iznad iznosa kapitala</t>
  </si>
  <si>
    <t>UKUPNO PASIVA</t>
  </si>
  <si>
    <t>UKUPNO OBAVEZE (OD 101 DO 111)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</si>
  <si>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</si>
  <si>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</si>
  <si>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</si>
  <si>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</si>
  <si>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</si>
  <si>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</si>
  <si>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Obaveze po osnovu stalnih sredstava namenjenih prodaji i 
sredstava poslovanja koje se obustavlja</t>
  </si>
  <si>
    <t>Ostale obaveze iz poslovanja</t>
  </si>
  <si>
    <t>Rezervisanja</t>
  </si>
  <si>
    <t>Ostale obaveze i pasivna vremenska razgraničenja</t>
  </si>
  <si>
    <t>PO.XI.</t>
  </si>
  <si>
    <r>
      <t xml:space="preserve">Odložene poreske obaveze </t>
    </r>
    <r>
      <rPr>
        <i/>
        <sz val="10"/>
        <color indexed="8"/>
        <rFont val="Arial"/>
        <family val="2"/>
      </rPr>
      <t>i obaveze na osnovu tekuceg poreza na dobitak</t>
    </r>
  </si>
  <si>
    <t>UKUPNO KAPITAL</t>
  </si>
  <si>
    <t>Akcijski i ostali kapital</t>
  </si>
  <si>
    <t>Rezerve</t>
  </si>
  <si>
    <t>Akumulirana dobit</t>
  </si>
  <si>
    <t>Akumulirani gubitak</t>
  </si>
  <si>
    <t>V A N B I L A N S N E   P O Z I C I J E (OD 123 DO 125)</t>
  </si>
  <si>
    <t>Neto dobitak/gubitak po osnovu kamata    (pr.1  minus ra.1)</t>
  </si>
  <si>
    <t>Prihodi od kamata</t>
  </si>
  <si>
    <t>Rashodi od kamata</t>
  </si>
  <si>
    <t>Neto dobitak/gubitak po osnovu naknada i provizija  (pr.2  minus ra.2)</t>
  </si>
  <si>
    <t>Prihodi od naknada i provizija</t>
  </si>
  <si>
    <t>Rashodi naknada i provizija</t>
  </si>
  <si>
    <t>Neto dobitak/gubitak po osnovu kamata, naknada i provizija  (i. + ii.)</t>
  </si>
  <si>
    <t>Neto dobitak/gubitak po osnovu prodaje hartija od vrednosti  (pr.3  minus ra.3)</t>
  </si>
  <si>
    <t>Dobici po osnovu hartija od vrednosti</t>
  </si>
  <si>
    <t>Gubici po osnovu hartija od vrednosti</t>
  </si>
  <si>
    <t>Neto prihodi/rashodi od kursnih razlika  (pr.4 minus ra.4)</t>
  </si>
  <si>
    <t>Pozitivne kursne razlike</t>
  </si>
  <si>
    <t>Negativne kursne razlike</t>
  </si>
  <si>
    <t>VI.</t>
  </si>
  <si>
    <t>Prihodi od dividendi i učešća  (pr.5)</t>
  </si>
  <si>
    <t>Ostali poslovni prihodi     (pr.6)</t>
  </si>
  <si>
    <t>Ostali poslovni prihodi</t>
  </si>
  <si>
    <t>Rashodi indirektnih otpisa plasmana i rezervisanja   (ra.7.)</t>
  </si>
  <si>
    <t>Rashodi indirektnih otpisa plasmana i rezervisanja</t>
  </si>
  <si>
    <t>Ostali poslovni rashodi     (ra.6.)</t>
  </si>
  <si>
    <t>Ostali poslovni rashodi</t>
  </si>
  <si>
    <t>Neto prihodi/rashodi od promene vrednosti imovine i obaveza (pr.8minus ra8)</t>
  </si>
  <si>
    <t>Prihodi od promene vrednosti imovine i obaveza</t>
  </si>
  <si>
    <t>Rashodi od promene vrednosti imovine i obaveza</t>
  </si>
  <si>
    <t>Dobitak/gubitak iz redovnog poslovanja   ( zbir pr.1  do pr.8)  minus (ra.1 do ra.8)</t>
  </si>
  <si>
    <t>Neto dobici / gubici poslovanja koje se obustavlja</t>
  </si>
  <si>
    <t>Dobici poslovanja koje se obustavlja</t>
  </si>
  <si>
    <t>Gubici poslovanja koje se obustavlja</t>
  </si>
  <si>
    <t>Dobitak/gubitak perioda pre oporezivanja</t>
  </si>
  <si>
    <t>XIV.</t>
  </si>
  <si>
    <t>Porez na dobit</t>
  </si>
  <si>
    <t>Dobitak/gubitak  od promene odloženih poreskih sredstava i 
odloženih poreskih obaveza</t>
  </si>
  <si>
    <t>XV.2</t>
  </si>
  <si>
    <t>Gubitak od smanjenja odloženih poreskih sredstava i smanjenja odloženih poreskih obaveza</t>
  </si>
  <si>
    <t>Dobit / gubitak</t>
  </si>
  <si>
    <t>31.03.2007.</t>
  </si>
  <si>
    <t>01.01. - 31.03.2007.</t>
  </si>
  <si>
    <t>NETO DOBICI / GUBICI POSLOVANJA KOJE SE OBUSTAVLJA</t>
  </si>
  <si>
    <t>POREZ NA DOBIT</t>
  </si>
  <si>
    <t>DOBIT / GUBITAK</t>
  </si>
  <si>
    <t>PLASMANI BANKAMAU ZEMLJI</t>
  </si>
  <si>
    <t>STALNA SREDSTVA NAMENJENA PRODAJI I SREDSTVA POSLOVANJA KOJE SE OBUSTAVLJA</t>
  </si>
  <si>
    <t>GOODWILL</t>
  </si>
  <si>
    <t>P.VI.</t>
  </si>
  <si>
    <t>P.VII.</t>
  </si>
  <si>
    <t>OBAVEZE PO OSNOVU STALNIH SREDSTAVA NAMANJENIH PRODAJI I SREDSTAVA POSLOVANJA KOJE SE OBUSTAVLJA</t>
  </si>
  <si>
    <t>ODLOŽENE PORESKE OBAVEZE I OBAVEZE PO OSNOVU TEKUĆEG POREZA NA DOBITAK</t>
  </si>
  <si>
    <t>PRIHODI OD DIVIDENDI I UČEŠĆA  (PR.5)</t>
  </si>
  <si>
    <t>DOBICI POSLOVANJA KOJE SE OBUSTAVLJA</t>
  </si>
  <si>
    <t>GUBICI POSLOVANJA KOJE SE OBUSTAVLJA</t>
  </si>
  <si>
    <t>DOBITAK/GUBITAK  OD PROMENE ODLOŽENIH PORESKIH SREDSTAVA I ODLOŽENIH PORESKIH OBAVEZA</t>
  </si>
  <si>
    <t>DOBITAK OD KREIRANIH ODLOŽENIH PORESKIH SREDSTAVA I SMANJENJA ODLOŽENIH PORESKIH OBAVEZA</t>
  </si>
  <si>
    <t>GUBITAK OD SMANJENJA ODLOŽENIH PORESKIH SREDSTAVA I SMANJENJA ODLOŽENIH PORESKIH OBAVEZA</t>
  </si>
  <si>
    <t>POTRAŽIVANJA ZA VIŠE PLAĆEN POREZ NA DOBITAK</t>
  </si>
  <si>
    <t>INVESTICIONE NEKRETNINE</t>
  </si>
  <si>
    <t>ODLOŽENA PORESKA SREDSTVA I POTRAŽIVANJA ZA VIŠE PLAĆEN POREZ NA DOBITAK</t>
  </si>
  <si>
    <t>O B A V E Z E (Zbir od PO.I.  do  PO.X.)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</si>
  <si>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</si>
  <si>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</si>
  <si>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</si>
  <si>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</si>
  <si>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</si>
  <si>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</si>
  <si>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OSTALE OBAVEZE IZ POSLOVANJA</t>
  </si>
  <si>
    <t>REZERVISANJA</t>
  </si>
  <si>
    <t>OSTALE OBAVEZE I PASIVNA VREMENSKA RAZGRANIČENJA</t>
  </si>
  <si>
    <t>V A N B I L A N S N A   A K T I V A</t>
  </si>
  <si>
    <t>V A N B I L A N S N A   P A S I V A</t>
  </si>
  <si>
    <t>30.06.2007.</t>
  </si>
  <si>
    <t>01.01. - 30.06.2007.</t>
  </si>
  <si>
    <t>30.09.2007.</t>
  </si>
  <si>
    <t>01.01. - 30.09.2007.</t>
  </si>
  <si>
    <t>A K T I V A (Zbir pozicija od A.I. do A.XVII.)</t>
  </si>
  <si>
    <t xml:space="preserve">GOTOVINA I GOTOVINSKI EKVIVALENTI </t>
  </si>
  <si>
    <t>PLASMANI BANKAMA U ZEMLJI</t>
  </si>
  <si>
    <t>O B A V E Z E (Zbir od PO.I. do PO.XI.)</t>
  </si>
  <si>
    <t>NETO DOBITAK/GUBITAK PO OSNOVU KAMATA (PR.1 minus RA.1)</t>
  </si>
  <si>
    <t>PR.1</t>
  </si>
  <si>
    <t>RA.1</t>
  </si>
  <si>
    <t>NETO DOBITAK/GUBITAK PO OSNOVU NAKNADA I PROVIZIJA (PR.2 minus RA.2)</t>
  </si>
  <si>
    <t>NETO DOBITAK/GUBITAK PO OSNOVU KAMATA, NAKNADA I PROVIZIJA (I.+ II.)</t>
  </si>
  <si>
    <t>NETO DOBITAK/GUBITAK PO OSNOVU PRODAJE HARTIJA OD VREDNOSTI (PR.3 minus RA.3)</t>
  </si>
  <si>
    <t>NETO PRIHODI/RASHODI OD KURSNIH RAZLIKA (PR.4 minus RA.4)</t>
  </si>
  <si>
    <t>PRIHODI OD DIVIDENDI I UČEŠĆA (PR.5)</t>
  </si>
  <si>
    <t>VII.</t>
  </si>
  <si>
    <t>OSTALI POSLOVNI PRIHODI (PR.6)</t>
  </si>
  <si>
    <t>VIII.</t>
  </si>
  <si>
    <t>RASHODI INDIREKTNIH OTPISA PLASMANA I REZERVISANJA (RA.7.)</t>
  </si>
  <si>
    <t>OSTALI POSLOVNI RASHODI (RA.6.)</t>
  </si>
  <si>
    <t>NETO PRIHODI/RASHODI OD PROMENE VREDNOSTI IMOVINE I OBAVEZA (PR.8 minus RA8)</t>
  </si>
  <si>
    <t>DOBITAK/GUBITAK IZ REDOVNOG POSLOVANJA (ZBIR PR.1 DO PR.8) minus (RA.1 DO RA.8)</t>
  </si>
  <si>
    <t>31.12.2007.</t>
  </si>
  <si>
    <t>01.01. - 31.12.2007.</t>
  </si>
  <si>
    <t xml:space="preserve">NETO PRIHODI/RASHODI OD KURSNIH RAZLIKA </t>
  </si>
  <si>
    <t xml:space="preserve">NETO DOBITAK/GUBITAK PO OSNOVU PRODAJE HARTIJA OD VREDNOSTI </t>
  </si>
  <si>
    <t>DOBITAK/GUBITAK OD PROMENE ODLOŽENIH PORESKIH SREDSTAVA I ODLOŽENIH PORESKIH OBAVEZA</t>
  </si>
  <si>
    <t>OBAVEZE PO OSNOVU STALNIH SREDSTAVA NAMENJENIH PRODAJI I SREDSTAVA POSLOVANJA KOJE SE OBUSTAVLJA</t>
  </si>
  <si>
    <t>31.03.2008.</t>
  </si>
  <si>
    <t>01.01. - 31.03.2008.</t>
  </si>
  <si>
    <t>30.06.2008.</t>
  </si>
  <si>
    <t>01.01. - 30.06.2008.</t>
  </si>
  <si>
    <t>30.09.2008.</t>
  </si>
  <si>
    <t>A K T I V A (Zbir pozicija od A.I. do A.XIII.)</t>
  </si>
  <si>
    <t>GOTOVINA I GOTOVINSKI EKVIVALENTI</t>
  </si>
  <si>
    <t>OPOZIVI DEPOZITI I KREDITI</t>
  </si>
  <si>
    <t>POTRAŽIVANJA PO OSNOVU KAMATA, NAKNADA, PRODAJE, PROMENE FER VREDNOSTI DERIVATA I DRUGA POTRAŽIVANJA</t>
  </si>
  <si>
    <t>DATI KREDITI I DEPOZITI</t>
  </si>
  <si>
    <t>HARTIJE OD VREDNOSTI (BEZ SOPSTVENIH AKCIJA)</t>
  </si>
  <si>
    <t>UDELI (UČEŠĆA)</t>
  </si>
  <si>
    <t>OSTALI PLASMANI</t>
  </si>
  <si>
    <t>OSNOVNA SREDSTVA I INVESTICIONE NEKRETNINE</t>
  </si>
  <si>
    <t>OSTALA SREDSTVA</t>
  </si>
  <si>
    <t>TRANSAKCIONI DEPOZITI</t>
  </si>
  <si>
    <t>OSTALI DEPOZITI</t>
  </si>
  <si>
    <t>PRIMLJENI KREDITI</t>
  </si>
  <si>
    <t>OBAVEZE ZA POREZE</t>
  </si>
  <si>
    <t>OBAVEZE IZ DOBITKA</t>
  </si>
  <si>
    <t>ODLOŽENE PORESKE OBAVEZE</t>
  </si>
  <si>
    <t>OSTALE OBAVEZE</t>
  </si>
  <si>
    <t xml:space="preserve">   REZERVE </t>
  </si>
  <si>
    <t>AKUMULIRANA DOBIT / GUBITAK</t>
  </si>
  <si>
    <t>OBAVEZE PO OSNOVU KAMATA, NAKNADA I PROMENE VREDNOSTI 
DERIVATA</t>
  </si>
  <si>
    <t>OBAVEZE PO OSNOVU SREDSTAVA NAMENJENIH PRODAJI I SREDSTAVA POSLOVANJA KOJE SE OBUSTAVLJA</t>
  </si>
  <si>
    <t>P.XII.1</t>
  </si>
  <si>
    <t>P.XII.2</t>
  </si>
  <si>
    <t>REVALORIZACIONE REZERVE</t>
  </si>
  <si>
    <t>P.XII.3</t>
  </si>
  <si>
    <t>01.01. - 30.09.2008.</t>
  </si>
  <si>
    <t>I</t>
  </si>
  <si>
    <t>NETO DOBITAK/GUBITAK PO OSNOVU KAMATA</t>
  </si>
  <si>
    <t>PR.1. PRIHODI OD KAMATA</t>
  </si>
  <si>
    <t>RA.1. RASHODI OD KAMATA</t>
  </si>
  <si>
    <t>II</t>
  </si>
  <si>
    <t>NETO DOBITAK/GUBITAK PO OSNOVU NAKNADA I PROVIZIJA</t>
  </si>
  <si>
    <t>PR.2. PRIHODI OD NAKNADA I PROVIZIJA</t>
  </si>
  <si>
    <t>RA.2. RASHODI NAKNADA I PROVIZIJA</t>
  </si>
  <si>
    <t>III</t>
  </si>
  <si>
    <t>NETO DOBITAK/GUBITAK PO OSNOVU PRODAJE HARTIJA OD VREDNOSTI PO FER VREDNOSTI KROZ BILANS USPEHA</t>
  </si>
  <si>
    <t>IV</t>
  </si>
  <si>
    <t>NETO DOBITAK/GUBITAK PO OSNOVU PRODAJE HARTIJA OD VREDNOSTI KOJE SU RASPOLOŽIVE ZA PRODAJU</t>
  </si>
  <si>
    <t>V</t>
  </si>
  <si>
    <t>NETO DOBITAK/GUBITAK PO OSNOVU PRODAJE HARTIJA OD VREDNOSTI KOJE SE DRŽE DO DOSPECA</t>
  </si>
  <si>
    <t>VI</t>
  </si>
  <si>
    <t>NETO DOBITAK/GUBITAK PO OSNOVU PRODAJE UDELA (UČEŠĆA)</t>
  </si>
  <si>
    <t>NETO DOBITAK/GUBITAK PO OSNOVU PRODAJE OSTALIH PLASMANA</t>
  </si>
  <si>
    <t>NETO PRIHODI/RASHODI OD KURSNIH RAZLIKA</t>
  </si>
  <si>
    <t>PRIHODI OD DIVIDENDI I UČEŠĆA</t>
  </si>
  <si>
    <t>X</t>
  </si>
  <si>
    <t>XI</t>
  </si>
  <si>
    <t>NETO PRIHODI/RASHODI PO OSNOVU INDIREKTNIH OTPISA PLASMANA I REZERVISANJA</t>
  </si>
  <si>
    <t>XII</t>
  </si>
  <si>
    <t>TROŠKOVI ZARADA, NAKNADA ZARADA I OSTALI LIČNI RASHODI</t>
  </si>
  <si>
    <t>XIII</t>
  </si>
  <si>
    <t>TROŠKOVI AMORTIZACIJE</t>
  </si>
  <si>
    <t>XIV</t>
  </si>
  <si>
    <t>XV</t>
  </si>
  <si>
    <t>NETO PRIHODI/RASHODI OD PROMENE VREDNOSTI IMOVINE I OBAVEZA</t>
  </si>
  <si>
    <t>XVI</t>
  </si>
  <si>
    <t>DOBITAK/GUBITAK IZ REDOVNOG POSLOVANJA</t>
  </si>
  <si>
    <t>XVII</t>
  </si>
  <si>
    <t>NETO DOBICI/GUBICI POSLOVANJA KOJE SE OBUSTAVLJA</t>
  </si>
  <si>
    <t>XVIII</t>
  </si>
  <si>
    <t>P.XII.4</t>
  </si>
  <si>
    <t>31.12.2008.</t>
  </si>
  <si>
    <t>P.XII.5</t>
  </si>
  <si>
    <t>NEREALIZOVANI GUBICI PO OSNOVU HARTIJA OD VREDNOSTI
RASPOLOŽIVIH ZA PRODAJU</t>
  </si>
  <si>
    <t>01.01. - 31.12.2008.</t>
  </si>
  <si>
    <t>01.01. - 31.03.2009.</t>
  </si>
  <si>
    <t>31.03.2009.</t>
  </si>
  <si>
    <t xml:space="preserve">   REZERVE IZ DOBITI</t>
  </si>
  <si>
    <t>30.06.2009.</t>
  </si>
  <si>
    <t>01.01. - 30.06.2009.</t>
  </si>
  <si>
    <t xml:space="preserve"> Ispravka</t>
  </si>
  <si>
    <t>01.01. - 30.09.2009.</t>
  </si>
  <si>
    <t>30.09.2009.</t>
  </si>
  <si>
    <t>31.12.2009.</t>
  </si>
  <si>
    <t>01.01. - 31.12.2009.</t>
  </si>
  <si>
    <t>01.01.- 31.03.2010.</t>
  </si>
  <si>
    <t>31.03.2010.</t>
  </si>
  <si>
    <t>30.06.2010.</t>
  </si>
  <si>
    <t>01.01.- 30.06.2010.</t>
  </si>
  <si>
    <t>30.09.2010.</t>
  </si>
  <si>
    <t>01.01.- 30.09.2010.</t>
  </si>
  <si>
    <t>31.12.2010.</t>
  </si>
  <si>
    <t>01.01.- 31.12.2010.</t>
  </si>
  <si>
    <t>31.03.2011.</t>
  </si>
  <si>
    <t>01.01.- 31.03.2011.</t>
  </si>
  <si>
    <t>30.06.2011.</t>
  </si>
  <si>
    <t>01.01.- 30.06.2011.</t>
  </si>
  <si>
    <t>30.09.2011.</t>
  </si>
  <si>
    <t>01.01.- 30.09.2011.</t>
  </si>
  <si>
    <t>31.12.2011.</t>
  </si>
  <si>
    <t>01.01.- 31.12.2011.</t>
  </si>
  <si>
    <t>01.01.- 31.03.2012.</t>
  </si>
  <si>
    <t>31.03.2012.</t>
  </si>
  <si>
    <t>01.01.- 30.06.2012.</t>
  </si>
  <si>
    <t>30.06.2012.</t>
  </si>
  <si>
    <t>30.09.2012.</t>
  </si>
  <si>
    <t>01.01.- 30.09.2012.</t>
  </si>
  <si>
    <t>31.12.2012.</t>
  </si>
  <si>
    <t>01.01.- 31.12.2012.</t>
  </si>
  <si>
    <t>31.03.2013.</t>
  </si>
  <si>
    <t>01.01.- 31.03.2013.</t>
  </si>
  <si>
    <t>30.06.2013.</t>
  </si>
  <si>
    <t>01.01.- 30.06.2013.</t>
  </si>
  <si>
    <t>30.09.2013.</t>
  </si>
  <si>
    <t>01.01.- 30.09.2013.</t>
  </si>
  <si>
    <t>31.12.2013.</t>
  </si>
  <si>
    <t>01.01.- 31.12.2013.</t>
  </si>
  <si>
    <t>31.03.2014.</t>
  </si>
  <si>
    <t>01.01.- 31.03.2014.</t>
  </si>
  <si>
    <t>30.06.2014.</t>
  </si>
  <si>
    <t>01.01.- 30.06.2014.</t>
  </si>
  <si>
    <t>30.09.2014.</t>
  </si>
  <si>
    <t>01.01.- 30.09.2014.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</si>
</sst>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\ _D_i_n_._-;\-* #,##0.00\ _D_i_n_._-;_-* &quot;-&quot;??\ _D_i_n_._-;_-@_-"/>
  </numFmts>
  <fonts count="24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u/>
      <sz val="14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Times New Roman"/>
      <family val="1"/>
    </font>
    <font>
      <sz val="9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i/>
      <sz val="10"/>
      <color indexed="8"/>
      <name val="Arial"/>
      <family val="2"/>
    </font>
    <font>
      <sz val="10"/>
      <color indexed="8"/>
      <name val="Arial"/>
      <family val="2"/>
      <charset val="238"/>
    </font>
    <font>
      <sz val="8"/>
      <name val="Arial"/>
      <family val="2"/>
    </font>
    <font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71" fontId="22" fillId="0" borderId="0" applyFont="0" applyFill="0" applyBorder="0" applyAlignment="0" applyProtection="0"/>
    <xf numFmtId="0" fontId="15" fillId="0" borderId="0"/>
    <xf numFmtId="0" fontId="14" fillId="0" borderId="0"/>
    <xf numFmtId="0" fontId="1" fillId="0" borderId="0"/>
  </cellStyleXfs>
  <cellXfs count="115">
    <xf numFmtId="0" fontId="0" fillId="0" borderId="0" xfId="0"/>
    <xf numFmtId="0" fontId="0" fillId="0" borderId="0" xfId="0" applyBorder="1" applyAlignment="1"/>
    <xf numFmtId="0" fontId="0" fillId="0" borderId="0" xfId="0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0" fillId="0" borderId="0" xfId="0" applyNumberFormat="1"/>
    <xf numFmtId="0" fontId="0" fillId="0" borderId="0" xfId="0" applyAlignment="1">
      <alignment wrapText="1"/>
    </xf>
    <xf numFmtId="0" fontId="7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vertical="top" wrapText="1"/>
    </xf>
    <xf numFmtId="0" fontId="7" fillId="0" borderId="2" xfId="0" applyFont="1" applyBorder="1"/>
    <xf numFmtId="0" fontId="6" fillId="0" borderId="0" xfId="0" applyFont="1" applyBorder="1" applyAlignment="1"/>
    <xf numFmtId="0" fontId="2" fillId="0" borderId="0" xfId="0" applyFont="1" applyBorder="1" applyAlignment="1"/>
    <xf numFmtId="0" fontId="9" fillId="0" borderId="0" xfId="0" applyFont="1"/>
    <xf numFmtId="0" fontId="10" fillId="0" borderId="0" xfId="0" applyFont="1"/>
    <xf numFmtId="0" fontId="11" fillId="0" borderId="1" xfId="0" applyFont="1" applyBorder="1" applyAlignment="1">
      <alignment horizontal="center"/>
    </xf>
    <xf numFmtId="0" fontId="12" fillId="0" borderId="0" xfId="0" applyFont="1" applyBorder="1"/>
    <xf numFmtId="0" fontId="13" fillId="0" borderId="0" xfId="0" applyFont="1"/>
    <xf numFmtId="3" fontId="13" fillId="0" borderId="0" xfId="0" applyNumberFormat="1" applyFont="1"/>
    <xf numFmtId="0" fontId="13" fillId="0" borderId="0" xfId="0" applyFont="1" applyAlignment="1">
      <alignment wrapText="1"/>
    </xf>
    <xf numFmtId="0" fontId="6" fillId="0" borderId="0" xfId="0" applyFont="1" applyBorder="1"/>
    <xf numFmtId="0" fontId="7" fillId="0" borderId="0" xfId="0" applyFont="1" applyBorder="1"/>
    <xf numFmtId="0" fontId="1" fillId="0" borderId="0" xfId="4"/>
    <xf numFmtId="0" fontId="13" fillId="0" borderId="3" xfId="3" applyFont="1" applyFill="1" applyBorder="1"/>
    <xf numFmtId="3" fontId="15" fillId="0" borderId="0" xfId="3" applyNumberFormat="1" applyFont="1" applyBorder="1" applyAlignment="1"/>
    <xf numFmtId="0" fontId="13" fillId="0" borderId="0" xfId="3" applyFont="1" applyBorder="1"/>
    <xf numFmtId="0" fontId="13" fillId="0" borderId="0" xfId="3" applyFont="1" applyAlignment="1">
      <alignment wrapText="1"/>
    </xf>
    <xf numFmtId="0" fontId="13" fillId="0" borderId="0" xfId="3" applyFont="1"/>
    <xf numFmtId="0" fontId="1" fillId="0" borderId="0" xfId="4" applyFont="1"/>
    <xf numFmtId="0" fontId="13" fillId="0" borderId="4" xfId="3" applyFont="1" applyBorder="1"/>
    <xf numFmtId="0" fontId="13" fillId="0" borderId="0" xfId="3" applyFont="1" applyBorder="1" applyAlignment="1">
      <alignment wrapText="1"/>
    </xf>
    <xf numFmtId="0" fontId="13" fillId="0" borderId="0" xfId="3" applyFont="1" applyFill="1" applyBorder="1"/>
    <xf numFmtId="0" fontId="14" fillId="0" borderId="0" xfId="3" applyAlignment="1">
      <alignment wrapText="1"/>
    </xf>
    <xf numFmtId="3" fontId="13" fillId="0" borderId="0" xfId="0" applyNumberFormat="1" applyFont="1" applyFill="1"/>
    <xf numFmtId="0" fontId="0" fillId="0" borderId="0" xfId="0" applyFill="1"/>
    <xf numFmtId="3" fontId="0" fillId="0" borderId="0" xfId="0" applyNumberFormat="1" applyFill="1"/>
    <xf numFmtId="0" fontId="0" fillId="0" borderId="0" xfId="0" applyFill="1" applyAlignment="1">
      <alignment wrapText="1"/>
    </xf>
    <xf numFmtId="0" fontId="1" fillId="0" borderId="0" xfId="4" applyFill="1"/>
    <xf numFmtId="3" fontId="13" fillId="0" borderId="0" xfId="3" applyNumberFormat="1" applyFont="1"/>
    <xf numFmtId="3" fontId="14" fillId="0" borderId="0" xfId="3" applyNumberFormat="1"/>
    <xf numFmtId="0" fontId="13" fillId="0" borderId="0" xfId="0" applyFont="1" applyAlignment="1">
      <alignment vertical="center"/>
    </xf>
    <xf numFmtId="3" fontId="13" fillId="0" borderId="0" xfId="0" applyNumberFormat="1" applyFont="1" applyFill="1" applyBorder="1"/>
    <xf numFmtId="3" fontId="17" fillId="0" borderId="0" xfId="0" applyNumberFormat="1" applyFont="1"/>
    <xf numFmtId="0" fontId="17" fillId="0" borderId="0" xfId="0" applyFont="1"/>
    <xf numFmtId="0" fontId="7" fillId="0" borderId="0" xfId="0" applyFont="1" applyAlignment="1">
      <alignment horizontal="right"/>
    </xf>
    <xf numFmtId="0" fontId="6" fillId="0" borderId="0" xfId="0" applyFont="1" applyFill="1" applyBorder="1"/>
    <xf numFmtId="0" fontId="7" fillId="0" borderId="0" xfId="0" applyFont="1" applyFill="1" applyBorder="1"/>
    <xf numFmtId="0" fontId="9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indent="1"/>
    </xf>
    <xf numFmtId="0" fontId="13" fillId="0" borderId="0" xfId="0" applyFont="1" applyFill="1"/>
    <xf numFmtId="49" fontId="12" fillId="0" borderId="0" xfId="0" applyNumberFormat="1" applyFont="1" applyAlignment="1">
      <alignment horizontal="right"/>
    </xf>
    <xf numFmtId="0" fontId="12" fillId="0" borderId="0" xfId="0" applyFont="1"/>
    <xf numFmtId="0" fontId="10" fillId="0" borderId="0" xfId="0" applyFont="1" applyAlignment="1">
      <alignment horizontal="right"/>
    </xf>
    <xf numFmtId="0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13" fillId="0" borderId="0" xfId="0" applyFont="1" applyFill="1" applyAlignment="1">
      <alignment horizontal="left" vertical="center" wrapText="1" indent="1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3" fontId="12" fillId="0" borderId="0" xfId="0" applyNumberFormat="1" applyFont="1"/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15" fillId="0" borderId="0" xfId="0" applyNumberFormat="1" applyFont="1" applyAlignment="1">
      <alignment horizontal="right"/>
    </xf>
    <xf numFmtId="0" fontId="15" fillId="0" borderId="0" xfId="0" applyNumberFormat="1" applyFont="1" applyAlignment="1">
      <alignment horizontal="right"/>
    </xf>
    <xf numFmtId="3" fontId="15" fillId="0" borderId="0" xfId="0" applyNumberFormat="1" applyFont="1"/>
    <xf numFmtId="0" fontId="15" fillId="0" borderId="0" xfId="0" applyFont="1"/>
    <xf numFmtId="49" fontId="15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right"/>
    </xf>
    <xf numFmtId="0" fontId="19" fillId="0" borderId="0" xfId="0" applyNumberFormat="1" applyFont="1" applyAlignment="1">
      <alignment horizontal="right"/>
    </xf>
    <xf numFmtId="0" fontId="12" fillId="0" borderId="0" xfId="0" applyFont="1" applyFill="1"/>
    <xf numFmtId="0" fontId="2" fillId="0" borderId="0" xfId="0" applyFont="1" applyFill="1" applyBorder="1"/>
    <xf numFmtId="0" fontId="12" fillId="0" borderId="0" xfId="0" applyFont="1" applyFill="1" applyBorder="1"/>
    <xf numFmtId="0" fontId="21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3" fontId="1" fillId="0" borderId="0" xfId="0" applyNumberFormat="1" applyFont="1"/>
    <xf numFmtId="0" fontId="2" fillId="0" borderId="1" xfId="0" applyFont="1" applyBorder="1" applyAlignment="1">
      <alignment horizontal="center"/>
    </xf>
    <xf numFmtId="3" fontId="23" fillId="0" borderId="0" xfId="0" applyNumberFormat="1" applyFont="1" applyAlignment="1">
      <alignment horizontal="right"/>
    </xf>
    <xf numFmtId="0" fontId="23" fillId="0" borderId="0" xfId="0" applyNumberFormat="1" applyFont="1" applyAlignment="1">
      <alignment horizontal="right"/>
    </xf>
    <xf numFmtId="3" fontId="12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>
      <alignment horizontal="right"/>
    </xf>
    <xf numFmtId="0" fontId="23" fillId="0" borderId="0" xfId="0" applyNumberFormat="1" applyFont="1" applyFill="1" applyAlignment="1">
      <alignment horizontal="right"/>
    </xf>
    <xf numFmtId="0" fontId="20" fillId="0" borderId="0" xfId="0" applyFont="1" applyAlignment="1">
      <alignment horizontal="center"/>
    </xf>
    <xf numFmtId="14" fontId="20" fillId="0" borderId="0" xfId="0" applyNumberFormat="1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14" fontId="20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>
      <alignment horizontal="center" wrapText="1"/>
    </xf>
    <xf numFmtId="0" fontId="6" fillId="0" borderId="0" xfId="0" applyFont="1" applyBorder="1" applyAlignmen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5">
    <cellStyle name="Comma 2" xfId="1"/>
    <cellStyle name="Normal" xfId="0" builtinId="0"/>
    <cellStyle name="Normal 2" xfId="2"/>
    <cellStyle name="Normal_Bilans Stanja i uspeha celo" xfId="3"/>
    <cellStyle name="Normal_kopije bilansa stanja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G61"/>
  <sheetViews>
    <sheetView workbookViewId="0">
      <selection sqref="A1:IV1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5703125" style="58" customWidth="1"/>
    <col min="4" max="4" width="11.140625" style="58" bestFit="1" customWidth="1"/>
    <col min="5" max="5" width="10.85546875" style="58" bestFit="1" customWidth="1"/>
    <col min="6" max="16384" width="9.140625" style="58"/>
  </cols>
  <sheetData>
    <row r="1" spans="1:7" x14ac:dyDescent="0.2">
      <c r="A1" s="81" t="s">
        <v>157</v>
      </c>
      <c r="B1" s="82"/>
      <c r="C1" s="19"/>
    </row>
    <row r="3" spans="1:7" x14ac:dyDescent="0.2">
      <c r="A3" s="103" t="s">
        <v>0</v>
      </c>
      <c r="B3" s="103"/>
      <c r="C3" s="103"/>
    </row>
    <row r="4" spans="1:7" x14ac:dyDescent="0.2">
      <c r="A4" s="104" t="s">
        <v>422</v>
      </c>
      <c r="B4" s="105"/>
      <c r="C4" s="105"/>
    </row>
    <row r="5" spans="1:7" x14ac:dyDescent="0.2">
      <c r="E5" s="83" t="s">
        <v>2</v>
      </c>
    </row>
    <row r="6" spans="1:7" s="87" customFormat="1" x14ac:dyDescent="0.2">
      <c r="A6" s="84" t="s">
        <v>3</v>
      </c>
      <c r="B6" s="84" t="s">
        <v>4</v>
      </c>
      <c r="C6" s="85" t="s">
        <v>5</v>
      </c>
      <c r="D6" s="85" t="s">
        <v>381</v>
      </c>
      <c r="E6" s="86" t="s">
        <v>7</v>
      </c>
    </row>
    <row r="7" spans="1:7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7" x14ac:dyDescent="0.2">
      <c r="A8" s="53" t="s">
        <v>8</v>
      </c>
      <c r="B8" s="53" t="s">
        <v>311</v>
      </c>
      <c r="C8" s="100">
        <f>SUM(C9:C21)</f>
        <v>78646047</v>
      </c>
      <c r="D8" s="100">
        <f>SUM(D9:D21)</f>
        <v>-4433869</v>
      </c>
      <c r="E8" s="100">
        <f>SUM(E9:E21)</f>
        <v>74212178</v>
      </c>
      <c r="G8" s="69"/>
    </row>
    <row r="9" spans="1:7" x14ac:dyDescent="0.2">
      <c r="A9" s="53" t="s">
        <v>10</v>
      </c>
      <c r="B9" s="53" t="s">
        <v>312</v>
      </c>
      <c r="C9" s="101">
        <v>6043092</v>
      </c>
      <c r="D9" s="102">
        <v>0</v>
      </c>
      <c r="E9" s="101">
        <v>6043092</v>
      </c>
    </row>
    <row r="10" spans="1:7" x14ac:dyDescent="0.2">
      <c r="A10" s="53" t="s">
        <v>12</v>
      </c>
      <c r="B10" s="54" t="s">
        <v>313</v>
      </c>
      <c r="C10" s="101">
        <v>6007102</v>
      </c>
      <c r="D10" s="102">
        <v>0</v>
      </c>
      <c r="E10" s="101">
        <v>6007102</v>
      </c>
    </row>
    <row r="11" spans="1:7" ht="25.5" x14ac:dyDescent="0.2">
      <c r="A11" s="53" t="s">
        <v>14</v>
      </c>
      <c r="B11" s="54" t="s">
        <v>314</v>
      </c>
      <c r="C11" s="101">
        <v>1826625</v>
      </c>
      <c r="D11" s="101">
        <v>-162650</v>
      </c>
      <c r="E11" s="101">
        <v>1663975</v>
      </c>
    </row>
    <row r="12" spans="1:7" x14ac:dyDescent="0.2">
      <c r="A12" s="53" t="s">
        <v>16</v>
      </c>
      <c r="B12" s="53" t="s">
        <v>315</v>
      </c>
      <c r="C12" s="101">
        <v>58949234</v>
      </c>
      <c r="D12" s="101">
        <v>-2351174</v>
      </c>
      <c r="E12" s="101">
        <v>56598060</v>
      </c>
    </row>
    <row r="13" spans="1:7" x14ac:dyDescent="0.2">
      <c r="A13" s="53" t="s">
        <v>18</v>
      </c>
      <c r="B13" s="53" t="s">
        <v>316</v>
      </c>
      <c r="C13" s="101">
        <v>43899</v>
      </c>
      <c r="D13" s="102">
        <v>0</v>
      </c>
      <c r="E13" s="101">
        <v>43899</v>
      </c>
    </row>
    <row r="14" spans="1:7" x14ac:dyDescent="0.2">
      <c r="A14" s="53" t="s">
        <v>20</v>
      </c>
      <c r="B14" s="53" t="s">
        <v>317</v>
      </c>
      <c r="C14" s="101">
        <v>127752</v>
      </c>
      <c r="D14" s="102">
        <v>0</v>
      </c>
      <c r="E14" s="101">
        <v>127752</v>
      </c>
    </row>
    <row r="15" spans="1:7" x14ac:dyDescent="0.2">
      <c r="A15" s="53" t="s">
        <v>125</v>
      </c>
      <c r="B15" s="53" t="s">
        <v>318</v>
      </c>
      <c r="C15" s="101">
        <v>401912</v>
      </c>
      <c r="D15" s="101">
        <v>-64608</v>
      </c>
      <c r="E15" s="101">
        <v>337304</v>
      </c>
    </row>
    <row r="16" spans="1:7" x14ac:dyDescent="0.2">
      <c r="A16" s="53" t="s">
        <v>120</v>
      </c>
      <c r="B16" s="53" t="s">
        <v>23</v>
      </c>
      <c r="C16" s="101">
        <v>707659</v>
      </c>
      <c r="D16" s="101">
        <v>-351597</v>
      </c>
      <c r="E16" s="101">
        <v>356062</v>
      </c>
    </row>
    <row r="17" spans="1:5" x14ac:dyDescent="0.2">
      <c r="A17" s="53" t="s">
        <v>22</v>
      </c>
      <c r="B17" s="54" t="s">
        <v>319</v>
      </c>
      <c r="C17" s="101">
        <v>3880800</v>
      </c>
      <c r="D17" s="101">
        <v>-1495944</v>
      </c>
      <c r="E17" s="101">
        <v>2384856</v>
      </c>
    </row>
    <row r="18" spans="1:5" ht="25.5" x14ac:dyDescent="0.2">
      <c r="A18" s="53" t="s">
        <v>177</v>
      </c>
      <c r="B18" s="54" t="s">
        <v>250</v>
      </c>
      <c r="C18" s="101">
        <v>0</v>
      </c>
      <c r="D18" s="101">
        <v>0</v>
      </c>
      <c r="E18" s="101">
        <v>0</v>
      </c>
    </row>
    <row r="19" spans="1:5" x14ac:dyDescent="0.2">
      <c r="A19" s="53" t="s">
        <v>179</v>
      </c>
      <c r="B19" s="53" t="s">
        <v>29</v>
      </c>
      <c r="C19" s="101">
        <v>0</v>
      </c>
      <c r="D19" s="102">
        <v>0</v>
      </c>
      <c r="E19" s="101">
        <v>0</v>
      </c>
    </row>
    <row r="20" spans="1:5" x14ac:dyDescent="0.2">
      <c r="A20" s="53" t="s">
        <v>163</v>
      </c>
      <c r="B20" s="53" t="s">
        <v>320</v>
      </c>
      <c r="C20" s="101">
        <v>657972</v>
      </c>
      <c r="D20" s="101">
        <v>-7896</v>
      </c>
      <c r="E20" s="101">
        <v>650076</v>
      </c>
    </row>
    <row r="21" spans="1:5" x14ac:dyDescent="0.2">
      <c r="A21" s="53" t="s">
        <v>182</v>
      </c>
      <c r="B21" s="53" t="s">
        <v>128</v>
      </c>
      <c r="C21" s="101">
        <v>0</v>
      </c>
      <c r="D21" s="101">
        <v>0</v>
      </c>
      <c r="E21" s="101">
        <v>0</v>
      </c>
    </row>
    <row r="22" spans="1:5" x14ac:dyDescent="0.2">
      <c r="A22" s="53" t="s">
        <v>30</v>
      </c>
      <c r="B22" s="53" t="s">
        <v>31</v>
      </c>
      <c r="C22" s="100">
        <f>+C23+C35</f>
        <v>74212178</v>
      </c>
      <c r="D22" s="100">
        <f>+D23+D35</f>
        <v>0</v>
      </c>
      <c r="E22" s="100">
        <f>+E23+E35</f>
        <v>74212178</v>
      </c>
    </row>
    <row r="23" spans="1:5" x14ac:dyDescent="0.2">
      <c r="A23" s="53" t="s">
        <v>32</v>
      </c>
      <c r="B23" s="53" t="s">
        <v>284</v>
      </c>
      <c r="C23" s="100">
        <f>SUM(C24:C34)</f>
        <v>62375304</v>
      </c>
      <c r="D23" s="100">
        <f>SUM(D24:D34)</f>
        <v>0</v>
      </c>
      <c r="E23" s="100">
        <f>SUM(E24:E34)</f>
        <v>62375304</v>
      </c>
    </row>
    <row r="24" spans="1:5" x14ac:dyDescent="0.2">
      <c r="A24" s="53" t="s">
        <v>34</v>
      </c>
      <c r="B24" s="53" t="s">
        <v>321</v>
      </c>
      <c r="C24" s="101">
        <v>12250882</v>
      </c>
      <c r="D24" s="102">
        <v>0</v>
      </c>
      <c r="E24" s="101">
        <v>12250882</v>
      </c>
    </row>
    <row r="25" spans="1:5" x14ac:dyDescent="0.2">
      <c r="A25" s="53" t="s">
        <v>36</v>
      </c>
      <c r="B25" s="53" t="s">
        <v>322</v>
      </c>
      <c r="C25" s="101">
        <v>29133362</v>
      </c>
      <c r="D25" s="102">
        <v>0</v>
      </c>
      <c r="E25" s="101">
        <v>29133362</v>
      </c>
    </row>
    <row r="26" spans="1:5" x14ac:dyDescent="0.2">
      <c r="A26" s="53" t="s">
        <v>38</v>
      </c>
      <c r="B26" s="53" t="s">
        <v>323</v>
      </c>
      <c r="C26" s="101">
        <v>15208999</v>
      </c>
      <c r="D26" s="102">
        <v>0</v>
      </c>
      <c r="E26" s="101">
        <v>15208999</v>
      </c>
    </row>
    <row r="27" spans="1:5" x14ac:dyDescent="0.2">
      <c r="A27" s="53" t="s">
        <v>129</v>
      </c>
      <c r="B27" s="53" t="s">
        <v>269</v>
      </c>
      <c r="C27" s="102">
        <v>0</v>
      </c>
      <c r="D27" s="102">
        <v>0</v>
      </c>
      <c r="E27" s="102">
        <v>0</v>
      </c>
    </row>
    <row r="28" spans="1:5" ht="25.5" x14ac:dyDescent="0.2">
      <c r="A28" s="53" t="s">
        <v>131</v>
      </c>
      <c r="B28" s="54" t="s">
        <v>330</v>
      </c>
      <c r="C28" s="101">
        <v>11439</v>
      </c>
      <c r="D28" s="102">
        <v>0</v>
      </c>
      <c r="E28" s="101">
        <v>11439</v>
      </c>
    </row>
    <row r="29" spans="1:5" x14ac:dyDescent="0.2">
      <c r="A29" s="53" t="s">
        <v>252</v>
      </c>
      <c r="B29" s="53" t="s">
        <v>273</v>
      </c>
      <c r="C29" s="101">
        <v>121555</v>
      </c>
      <c r="D29" s="102">
        <v>0</v>
      </c>
      <c r="E29" s="101">
        <v>121555</v>
      </c>
    </row>
    <row r="30" spans="1:5" x14ac:dyDescent="0.2">
      <c r="A30" s="53" t="s">
        <v>253</v>
      </c>
      <c r="B30" s="54" t="s">
        <v>324</v>
      </c>
      <c r="C30" s="101">
        <v>12359</v>
      </c>
      <c r="D30" s="102">
        <v>0</v>
      </c>
      <c r="E30" s="101">
        <v>12359</v>
      </c>
    </row>
    <row r="31" spans="1:5" x14ac:dyDescent="0.2">
      <c r="A31" s="53" t="s">
        <v>42</v>
      </c>
      <c r="B31" s="53" t="s">
        <v>325</v>
      </c>
      <c r="C31" s="102">
        <v>0</v>
      </c>
      <c r="D31" s="102">
        <v>0</v>
      </c>
      <c r="E31" s="102">
        <v>0</v>
      </c>
    </row>
    <row r="32" spans="1:5" ht="25.5" x14ac:dyDescent="0.2">
      <c r="A32" s="53" t="s">
        <v>44</v>
      </c>
      <c r="B32" s="54" t="s">
        <v>331</v>
      </c>
      <c r="C32" s="102">
        <v>0</v>
      </c>
      <c r="D32" s="102">
        <v>0</v>
      </c>
      <c r="E32" s="102">
        <v>0</v>
      </c>
    </row>
    <row r="33" spans="1:5" x14ac:dyDescent="0.2">
      <c r="A33" s="53" t="s">
        <v>135</v>
      </c>
      <c r="B33" s="53" t="s">
        <v>326</v>
      </c>
      <c r="C33" s="101">
        <v>49025</v>
      </c>
      <c r="D33" s="101">
        <v>0</v>
      </c>
      <c r="E33" s="101">
        <v>49025</v>
      </c>
    </row>
    <row r="34" spans="1:5" x14ac:dyDescent="0.2">
      <c r="A34" s="53" t="s">
        <v>201</v>
      </c>
      <c r="B34" s="54" t="s">
        <v>327</v>
      </c>
      <c r="C34" s="101">
        <v>5587683</v>
      </c>
      <c r="D34" s="102">
        <v>0</v>
      </c>
      <c r="E34" s="101">
        <v>5587683</v>
      </c>
    </row>
    <row r="35" spans="1:5" x14ac:dyDescent="0.2">
      <c r="A35" s="53" t="s">
        <v>46</v>
      </c>
      <c r="B35" s="53" t="s">
        <v>47</v>
      </c>
      <c r="C35" s="100">
        <f>SUM(C36:C40)</f>
        <v>11836874</v>
      </c>
      <c r="D35" s="100">
        <f>SUM(D36:D40)</f>
        <v>0</v>
      </c>
      <c r="E35" s="100">
        <f>SUM(E36:E40)</f>
        <v>11836874</v>
      </c>
    </row>
    <row r="36" spans="1:5" x14ac:dyDescent="0.2">
      <c r="A36" s="53" t="s">
        <v>332</v>
      </c>
      <c r="B36" s="53" t="s">
        <v>49</v>
      </c>
      <c r="C36" s="101">
        <v>6439757</v>
      </c>
      <c r="D36" s="102">
        <v>0</v>
      </c>
      <c r="E36" s="101">
        <v>6439757</v>
      </c>
    </row>
    <row r="37" spans="1:5" x14ac:dyDescent="0.2">
      <c r="A37" s="53" t="s">
        <v>333</v>
      </c>
      <c r="B37" s="53" t="s">
        <v>378</v>
      </c>
      <c r="C37" s="101">
        <v>1643864</v>
      </c>
      <c r="D37" s="102">
        <v>0</v>
      </c>
      <c r="E37" s="101">
        <v>1643864</v>
      </c>
    </row>
    <row r="38" spans="1:5" x14ac:dyDescent="0.2">
      <c r="A38" s="53" t="s">
        <v>335</v>
      </c>
      <c r="B38" s="55" t="s">
        <v>334</v>
      </c>
      <c r="C38" s="101">
        <v>634875</v>
      </c>
      <c r="D38" s="102">
        <v>0</v>
      </c>
      <c r="E38" s="101">
        <v>634875</v>
      </c>
    </row>
    <row r="39" spans="1:5" ht="25.5" x14ac:dyDescent="0.2">
      <c r="A39" s="53" t="s">
        <v>371</v>
      </c>
      <c r="B39" s="62" t="s">
        <v>374</v>
      </c>
      <c r="C39" s="101">
        <v>0</v>
      </c>
      <c r="D39" s="102">
        <v>0</v>
      </c>
      <c r="E39" s="101">
        <v>0</v>
      </c>
    </row>
    <row r="40" spans="1:5" x14ac:dyDescent="0.2">
      <c r="A40" s="53" t="s">
        <v>373</v>
      </c>
      <c r="B40" s="55" t="s">
        <v>329</v>
      </c>
      <c r="C40" s="101">
        <v>3118378</v>
      </c>
      <c r="D40" s="102">
        <v>0</v>
      </c>
      <c r="E40" s="101">
        <v>3118378</v>
      </c>
    </row>
    <row r="41" spans="1:5" x14ac:dyDescent="0.2">
      <c r="A41" s="53" t="s">
        <v>52</v>
      </c>
      <c r="B41" s="53" t="s">
        <v>53</v>
      </c>
      <c r="C41" s="102">
        <v>0</v>
      </c>
      <c r="D41" s="102">
        <v>0</v>
      </c>
      <c r="E41" s="102">
        <v>0</v>
      </c>
    </row>
    <row r="42" spans="1:5" x14ac:dyDescent="0.2">
      <c r="A42" s="53" t="s">
        <v>54</v>
      </c>
      <c r="B42" s="53" t="s">
        <v>275</v>
      </c>
      <c r="C42" s="101">
        <v>23246152</v>
      </c>
      <c r="D42" s="102">
        <v>0</v>
      </c>
      <c r="E42" s="101">
        <v>23246152</v>
      </c>
    </row>
    <row r="43" spans="1:5" x14ac:dyDescent="0.2">
      <c r="A43" s="56" t="s">
        <v>56</v>
      </c>
      <c r="B43" s="56" t="s">
        <v>276</v>
      </c>
      <c r="C43" s="101">
        <v>23246152</v>
      </c>
      <c r="D43" s="102">
        <v>0</v>
      </c>
      <c r="E43" s="101">
        <v>23246152</v>
      </c>
    </row>
    <row r="44" spans="1:5" x14ac:dyDescent="0.2">
      <c r="A44" s="56"/>
      <c r="B44" s="56"/>
    </row>
    <row r="45" spans="1:5" x14ac:dyDescent="0.2">
      <c r="A45" s="56"/>
      <c r="B45" s="56"/>
      <c r="C45" s="69"/>
    </row>
    <row r="46" spans="1:5" x14ac:dyDescent="0.2">
      <c r="A46" s="56"/>
      <c r="B46" s="56"/>
      <c r="C46" s="69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G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5703125" style="58" customWidth="1"/>
    <col min="4" max="4" width="11.140625" style="58" bestFit="1" customWidth="1"/>
    <col min="5" max="5" width="10.85546875" style="58" bestFit="1" customWidth="1"/>
    <col min="6" max="16384" width="9.140625" style="58"/>
  </cols>
  <sheetData>
    <row r="1" spans="1:7" x14ac:dyDescent="0.2">
      <c r="A1" s="81" t="s">
        <v>157</v>
      </c>
      <c r="B1" s="82"/>
      <c r="C1" s="19"/>
    </row>
    <row r="3" spans="1:7" x14ac:dyDescent="0.2">
      <c r="A3" s="103" t="s">
        <v>0</v>
      </c>
      <c r="B3" s="103"/>
      <c r="C3" s="103"/>
    </row>
    <row r="4" spans="1:7" x14ac:dyDescent="0.2">
      <c r="A4" s="104" t="s">
        <v>420</v>
      </c>
      <c r="B4" s="105"/>
      <c r="C4" s="105"/>
    </row>
    <row r="5" spans="1:7" x14ac:dyDescent="0.2">
      <c r="E5" s="83" t="s">
        <v>2</v>
      </c>
    </row>
    <row r="6" spans="1:7" s="87" customFormat="1" x14ac:dyDescent="0.2">
      <c r="A6" s="84" t="s">
        <v>3</v>
      </c>
      <c r="B6" s="84" t="s">
        <v>4</v>
      </c>
      <c r="C6" s="85" t="s">
        <v>5</v>
      </c>
      <c r="D6" s="85" t="s">
        <v>381</v>
      </c>
      <c r="E6" s="86" t="s">
        <v>7</v>
      </c>
    </row>
    <row r="7" spans="1:7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7" x14ac:dyDescent="0.2">
      <c r="A8" s="53" t="s">
        <v>8</v>
      </c>
      <c r="B8" s="53" t="s">
        <v>311</v>
      </c>
      <c r="C8" s="100">
        <f>SUM(C9:C21)</f>
        <v>76122674</v>
      </c>
      <c r="D8" s="100">
        <f>SUM(D9:D21)</f>
        <v>-4551648</v>
      </c>
      <c r="E8" s="100">
        <f>SUM(E9:E21)</f>
        <v>71571026</v>
      </c>
      <c r="G8" s="69"/>
    </row>
    <row r="9" spans="1:7" x14ac:dyDescent="0.2">
      <c r="A9" s="53" t="s">
        <v>10</v>
      </c>
      <c r="B9" s="53" t="s">
        <v>312</v>
      </c>
      <c r="C9" s="101">
        <v>5348585</v>
      </c>
      <c r="D9" s="102">
        <v>0</v>
      </c>
      <c r="E9" s="101">
        <v>5348585</v>
      </c>
    </row>
    <row r="10" spans="1:7" x14ac:dyDescent="0.2">
      <c r="A10" s="53" t="s">
        <v>12</v>
      </c>
      <c r="B10" s="54" t="s">
        <v>313</v>
      </c>
      <c r="C10" s="101">
        <v>8056201</v>
      </c>
      <c r="D10" s="102">
        <v>0</v>
      </c>
      <c r="E10" s="101">
        <v>8056201</v>
      </c>
    </row>
    <row r="11" spans="1:7" ht="25.5" x14ac:dyDescent="0.2">
      <c r="A11" s="53" t="s">
        <v>14</v>
      </c>
      <c r="B11" s="54" t="s">
        <v>314</v>
      </c>
      <c r="C11" s="101">
        <v>1717497</v>
      </c>
      <c r="D11" s="101">
        <v>-169401</v>
      </c>
      <c r="E11" s="101">
        <v>1548096</v>
      </c>
    </row>
    <row r="12" spans="1:7" x14ac:dyDescent="0.2">
      <c r="A12" s="53" t="s">
        <v>16</v>
      </c>
      <c r="B12" s="53" t="s">
        <v>315</v>
      </c>
      <c r="C12" s="101">
        <v>55335361</v>
      </c>
      <c r="D12" s="101">
        <v>-2432624</v>
      </c>
      <c r="E12" s="101">
        <v>52902737</v>
      </c>
    </row>
    <row r="13" spans="1:7" x14ac:dyDescent="0.2">
      <c r="A13" s="53" t="s">
        <v>18</v>
      </c>
      <c r="B13" s="53" t="s">
        <v>316</v>
      </c>
      <c r="C13" s="101">
        <v>39467</v>
      </c>
      <c r="D13" s="102">
        <v>0</v>
      </c>
      <c r="E13" s="101">
        <v>39467</v>
      </c>
    </row>
    <row r="14" spans="1:7" x14ac:dyDescent="0.2">
      <c r="A14" s="53" t="s">
        <v>20</v>
      </c>
      <c r="B14" s="53" t="s">
        <v>317</v>
      </c>
      <c r="C14" s="101">
        <v>127752</v>
      </c>
      <c r="D14" s="102">
        <v>0</v>
      </c>
      <c r="E14" s="101">
        <v>127752</v>
      </c>
    </row>
    <row r="15" spans="1:7" x14ac:dyDescent="0.2">
      <c r="A15" s="53" t="s">
        <v>125</v>
      </c>
      <c r="B15" s="53" t="s">
        <v>318</v>
      </c>
      <c r="C15" s="101">
        <v>361311</v>
      </c>
      <c r="D15" s="101">
        <v>-66479</v>
      </c>
      <c r="E15" s="101">
        <v>294832</v>
      </c>
    </row>
    <row r="16" spans="1:7" x14ac:dyDescent="0.2">
      <c r="A16" s="53" t="s">
        <v>120</v>
      </c>
      <c r="B16" s="53" t="s">
        <v>23</v>
      </c>
      <c r="C16" s="101">
        <v>649371</v>
      </c>
      <c r="D16" s="101">
        <v>-333512</v>
      </c>
      <c r="E16" s="101">
        <v>315859</v>
      </c>
    </row>
    <row r="17" spans="1:5" x14ac:dyDescent="0.2">
      <c r="A17" s="53" t="s">
        <v>22</v>
      </c>
      <c r="B17" s="54" t="s">
        <v>319</v>
      </c>
      <c r="C17" s="101">
        <v>3920167</v>
      </c>
      <c r="D17" s="101">
        <v>-1541966</v>
      </c>
      <c r="E17" s="101">
        <v>2378201</v>
      </c>
    </row>
    <row r="18" spans="1:5" ht="25.5" x14ac:dyDescent="0.2">
      <c r="A18" s="53" t="s">
        <v>177</v>
      </c>
      <c r="B18" s="54" t="s">
        <v>250</v>
      </c>
      <c r="C18" s="101">
        <v>0</v>
      </c>
      <c r="D18" s="101">
        <v>0</v>
      </c>
      <c r="E18" s="101">
        <v>0</v>
      </c>
    </row>
    <row r="19" spans="1:5" x14ac:dyDescent="0.2">
      <c r="A19" s="53" t="s">
        <v>179</v>
      </c>
      <c r="B19" s="53" t="s">
        <v>29</v>
      </c>
      <c r="C19" s="101">
        <v>0</v>
      </c>
      <c r="D19" s="102">
        <v>0</v>
      </c>
      <c r="E19" s="101">
        <v>0</v>
      </c>
    </row>
    <row r="20" spans="1:5" x14ac:dyDescent="0.2">
      <c r="A20" s="53" t="s">
        <v>163</v>
      </c>
      <c r="B20" s="53" t="s">
        <v>320</v>
      </c>
      <c r="C20" s="101">
        <v>566962</v>
      </c>
      <c r="D20" s="101">
        <v>-7666</v>
      </c>
      <c r="E20" s="101">
        <v>559296</v>
      </c>
    </row>
    <row r="21" spans="1:5" x14ac:dyDescent="0.2">
      <c r="A21" s="53" t="s">
        <v>182</v>
      </c>
      <c r="B21" s="53" t="s">
        <v>128</v>
      </c>
      <c r="C21" s="101">
        <v>0</v>
      </c>
      <c r="D21" s="101">
        <v>0</v>
      </c>
      <c r="E21" s="101">
        <v>0</v>
      </c>
    </row>
    <row r="22" spans="1:5" x14ac:dyDescent="0.2">
      <c r="A22" s="53" t="s">
        <v>30</v>
      </c>
      <c r="B22" s="53" t="s">
        <v>31</v>
      </c>
      <c r="C22" s="100">
        <f>+C23+C35</f>
        <v>71571026</v>
      </c>
      <c r="D22" s="100">
        <f>+D23+D35</f>
        <v>0</v>
      </c>
      <c r="E22" s="100">
        <f>+E23+E35</f>
        <v>71571026</v>
      </c>
    </row>
    <row r="23" spans="1:5" x14ac:dyDescent="0.2">
      <c r="A23" s="53" t="s">
        <v>32</v>
      </c>
      <c r="B23" s="53" t="s">
        <v>284</v>
      </c>
      <c r="C23" s="100">
        <f>SUM(C24:C34)</f>
        <v>58962537</v>
      </c>
      <c r="D23" s="100">
        <f>SUM(D24:D34)</f>
        <v>0</v>
      </c>
      <c r="E23" s="100">
        <f>SUM(E24:E34)</f>
        <v>58962537</v>
      </c>
    </row>
    <row r="24" spans="1:5" x14ac:dyDescent="0.2">
      <c r="A24" s="53" t="s">
        <v>34</v>
      </c>
      <c r="B24" s="53" t="s">
        <v>321</v>
      </c>
      <c r="C24" s="101">
        <v>12317165</v>
      </c>
      <c r="D24" s="102">
        <v>0</v>
      </c>
      <c r="E24" s="101">
        <v>12317165</v>
      </c>
    </row>
    <row r="25" spans="1:5" x14ac:dyDescent="0.2">
      <c r="A25" s="53" t="s">
        <v>36</v>
      </c>
      <c r="B25" s="53" t="s">
        <v>322</v>
      </c>
      <c r="C25" s="101">
        <v>26755196</v>
      </c>
      <c r="D25" s="102">
        <v>0</v>
      </c>
      <c r="E25" s="101">
        <v>26755196</v>
      </c>
    </row>
    <row r="26" spans="1:5" x14ac:dyDescent="0.2">
      <c r="A26" s="53" t="s">
        <v>38</v>
      </c>
      <c r="B26" s="53" t="s">
        <v>323</v>
      </c>
      <c r="C26" s="101">
        <v>14388998</v>
      </c>
      <c r="D26" s="102">
        <v>0</v>
      </c>
      <c r="E26" s="101">
        <v>14388998</v>
      </c>
    </row>
    <row r="27" spans="1:5" x14ac:dyDescent="0.2">
      <c r="A27" s="53" t="s">
        <v>129</v>
      </c>
      <c r="B27" s="53" t="s">
        <v>269</v>
      </c>
      <c r="C27" s="102">
        <v>0</v>
      </c>
      <c r="D27" s="102">
        <v>0</v>
      </c>
      <c r="E27" s="102">
        <v>0</v>
      </c>
    </row>
    <row r="28" spans="1:5" ht="25.5" x14ac:dyDescent="0.2">
      <c r="A28" s="53" t="s">
        <v>131</v>
      </c>
      <c r="B28" s="54" t="s">
        <v>330</v>
      </c>
      <c r="C28" s="101">
        <v>12000</v>
      </c>
      <c r="D28" s="102">
        <v>0</v>
      </c>
      <c r="E28" s="101">
        <v>12000</v>
      </c>
    </row>
    <row r="29" spans="1:5" x14ac:dyDescent="0.2">
      <c r="A29" s="53" t="s">
        <v>252</v>
      </c>
      <c r="B29" s="53" t="s">
        <v>273</v>
      </c>
      <c r="C29" s="101">
        <v>123467</v>
      </c>
      <c r="D29" s="102">
        <v>0</v>
      </c>
      <c r="E29" s="101">
        <v>123467</v>
      </c>
    </row>
    <row r="30" spans="1:5" x14ac:dyDescent="0.2">
      <c r="A30" s="53" t="s">
        <v>253</v>
      </c>
      <c r="B30" s="54" t="s">
        <v>324</v>
      </c>
      <c r="C30" s="101">
        <v>13336</v>
      </c>
      <c r="D30" s="102">
        <v>0</v>
      </c>
      <c r="E30" s="101">
        <v>13336</v>
      </c>
    </row>
    <row r="31" spans="1:5" x14ac:dyDescent="0.2">
      <c r="A31" s="53" t="s">
        <v>42</v>
      </c>
      <c r="B31" s="53" t="s">
        <v>325</v>
      </c>
      <c r="C31" s="102">
        <v>0</v>
      </c>
      <c r="D31" s="102">
        <v>0</v>
      </c>
      <c r="E31" s="102">
        <v>0</v>
      </c>
    </row>
    <row r="32" spans="1:5" ht="25.5" x14ac:dyDescent="0.2">
      <c r="A32" s="53" t="s">
        <v>44</v>
      </c>
      <c r="B32" s="54" t="s">
        <v>331</v>
      </c>
      <c r="C32" s="102">
        <v>0</v>
      </c>
      <c r="D32" s="102">
        <v>0</v>
      </c>
      <c r="E32" s="102">
        <v>0</v>
      </c>
    </row>
    <row r="33" spans="1:5" x14ac:dyDescent="0.2">
      <c r="A33" s="53" t="s">
        <v>135</v>
      </c>
      <c r="B33" s="53" t="s">
        <v>326</v>
      </c>
      <c r="C33" s="101">
        <v>51171</v>
      </c>
      <c r="D33" s="101">
        <v>0</v>
      </c>
      <c r="E33" s="101">
        <v>51171</v>
      </c>
    </row>
    <row r="34" spans="1:5" x14ac:dyDescent="0.2">
      <c r="A34" s="53" t="s">
        <v>201</v>
      </c>
      <c r="B34" s="54" t="s">
        <v>327</v>
      </c>
      <c r="C34" s="101">
        <v>5301204</v>
      </c>
      <c r="D34" s="102">
        <v>0</v>
      </c>
      <c r="E34" s="101">
        <v>5301204</v>
      </c>
    </row>
    <row r="35" spans="1:5" x14ac:dyDescent="0.2">
      <c r="A35" s="53" t="s">
        <v>46</v>
      </c>
      <c r="B35" s="53" t="s">
        <v>47</v>
      </c>
      <c r="C35" s="100">
        <f>SUM(C36:C40)</f>
        <v>12608489</v>
      </c>
      <c r="D35" s="100">
        <f>SUM(D36:D40)</f>
        <v>0</v>
      </c>
      <c r="E35" s="100">
        <f>SUM(E36:E40)</f>
        <v>12608489</v>
      </c>
    </row>
    <row r="36" spans="1:5" x14ac:dyDescent="0.2">
      <c r="A36" s="53" t="s">
        <v>332</v>
      </c>
      <c r="B36" s="53" t="s">
        <v>49</v>
      </c>
      <c r="C36" s="101">
        <v>6439757</v>
      </c>
      <c r="D36" s="102">
        <v>0</v>
      </c>
      <c r="E36" s="101">
        <v>6439757</v>
      </c>
    </row>
    <row r="37" spans="1:5" x14ac:dyDescent="0.2">
      <c r="A37" s="53" t="s">
        <v>333</v>
      </c>
      <c r="B37" s="53" t="s">
        <v>378</v>
      </c>
      <c r="C37" s="101">
        <v>1643865</v>
      </c>
      <c r="D37" s="102">
        <v>0</v>
      </c>
      <c r="E37" s="101">
        <v>1643865</v>
      </c>
    </row>
    <row r="38" spans="1:5" x14ac:dyDescent="0.2">
      <c r="A38" s="53" t="s">
        <v>335</v>
      </c>
      <c r="B38" s="55" t="s">
        <v>334</v>
      </c>
      <c r="C38" s="101">
        <v>634433</v>
      </c>
      <c r="D38" s="102">
        <v>0</v>
      </c>
      <c r="E38" s="101">
        <v>634433</v>
      </c>
    </row>
    <row r="39" spans="1:5" ht="25.5" x14ac:dyDescent="0.2">
      <c r="A39" s="53" t="s">
        <v>371</v>
      </c>
      <c r="B39" s="62" t="s">
        <v>374</v>
      </c>
      <c r="C39" s="101">
        <v>0</v>
      </c>
      <c r="D39" s="102">
        <v>0</v>
      </c>
      <c r="E39" s="101">
        <v>0</v>
      </c>
    </row>
    <row r="40" spans="1:5" x14ac:dyDescent="0.2">
      <c r="A40" s="53" t="s">
        <v>373</v>
      </c>
      <c r="B40" s="55" t="s">
        <v>329</v>
      </c>
      <c r="C40" s="101">
        <v>3890434</v>
      </c>
      <c r="D40" s="102">
        <v>0</v>
      </c>
      <c r="E40" s="101">
        <v>3890434</v>
      </c>
    </row>
    <row r="41" spans="1:5" x14ac:dyDescent="0.2">
      <c r="A41" s="53" t="s">
        <v>52</v>
      </c>
      <c r="B41" s="53" t="s">
        <v>53</v>
      </c>
      <c r="C41" s="102">
        <v>0</v>
      </c>
      <c r="D41" s="102">
        <v>0</v>
      </c>
      <c r="E41" s="102">
        <v>0</v>
      </c>
    </row>
    <row r="42" spans="1:5" x14ac:dyDescent="0.2">
      <c r="A42" s="53" t="s">
        <v>54</v>
      </c>
      <c r="B42" s="53" t="s">
        <v>275</v>
      </c>
      <c r="C42" s="101">
        <v>28124346</v>
      </c>
      <c r="D42" s="102">
        <v>0</v>
      </c>
      <c r="E42" s="101">
        <v>28124346</v>
      </c>
    </row>
    <row r="43" spans="1:5" x14ac:dyDescent="0.2">
      <c r="A43" s="56" t="s">
        <v>56</v>
      </c>
      <c r="B43" s="56" t="s">
        <v>276</v>
      </c>
      <c r="C43" s="101">
        <v>28124346</v>
      </c>
      <c r="D43" s="102">
        <v>0</v>
      </c>
      <c r="E43" s="101">
        <v>28124346</v>
      </c>
    </row>
    <row r="44" spans="1:5" x14ac:dyDescent="0.2">
      <c r="A44" s="56"/>
      <c r="B44" s="56"/>
    </row>
    <row r="45" spans="1:5" x14ac:dyDescent="0.2">
      <c r="A45" s="56"/>
      <c r="B45" s="56"/>
      <c r="C45" s="69"/>
    </row>
    <row r="46" spans="1:5" x14ac:dyDescent="0.2">
      <c r="A46" s="56"/>
      <c r="B46" s="56"/>
      <c r="C46" s="69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G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5703125" style="58" customWidth="1"/>
    <col min="4" max="4" width="11.140625" style="58" bestFit="1" customWidth="1"/>
    <col min="5" max="5" width="10.85546875" style="58" bestFit="1" customWidth="1"/>
    <col min="6" max="16384" width="9.140625" style="58"/>
  </cols>
  <sheetData>
    <row r="1" spans="1:7" x14ac:dyDescent="0.2">
      <c r="A1" s="81" t="s">
        <v>157</v>
      </c>
      <c r="B1" s="82"/>
      <c r="C1" s="19"/>
    </row>
    <row r="3" spans="1:7" x14ac:dyDescent="0.2">
      <c r="A3" s="103" t="s">
        <v>0</v>
      </c>
      <c r="B3" s="103"/>
      <c r="C3" s="103"/>
    </row>
    <row r="4" spans="1:7" x14ac:dyDescent="0.2">
      <c r="A4" s="106" t="s">
        <v>418</v>
      </c>
      <c r="B4" s="103"/>
      <c r="C4" s="103"/>
    </row>
    <row r="5" spans="1:7" x14ac:dyDescent="0.2">
      <c r="E5" s="83" t="s">
        <v>2</v>
      </c>
    </row>
    <row r="6" spans="1:7" s="87" customFormat="1" x14ac:dyDescent="0.2">
      <c r="A6" s="84" t="s">
        <v>3</v>
      </c>
      <c r="B6" s="84" t="s">
        <v>4</v>
      </c>
      <c r="C6" s="85" t="s">
        <v>5</v>
      </c>
      <c r="D6" s="85" t="s">
        <v>381</v>
      </c>
      <c r="E6" s="86" t="s">
        <v>7</v>
      </c>
    </row>
    <row r="7" spans="1:7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7" x14ac:dyDescent="0.2">
      <c r="A8" s="53" t="s">
        <v>8</v>
      </c>
      <c r="B8" s="53" t="s">
        <v>311</v>
      </c>
      <c r="C8" s="100">
        <f>SUM(C9:C21)</f>
        <v>73765966</v>
      </c>
      <c r="D8" s="100">
        <f>SUM(D9:D21)</f>
        <v>-4448981</v>
      </c>
      <c r="E8" s="100">
        <f>SUM(E9:E21)</f>
        <v>69316985</v>
      </c>
      <c r="G8" s="69"/>
    </row>
    <row r="9" spans="1:7" x14ac:dyDescent="0.2">
      <c r="A9" s="53" t="s">
        <v>10</v>
      </c>
      <c r="B9" s="53" t="s">
        <v>312</v>
      </c>
      <c r="C9" s="101">
        <v>6038901</v>
      </c>
      <c r="D9" s="102">
        <v>0</v>
      </c>
      <c r="E9" s="101">
        <v>6038901</v>
      </c>
    </row>
    <row r="10" spans="1:7" x14ac:dyDescent="0.2">
      <c r="A10" s="53" t="s">
        <v>12</v>
      </c>
      <c r="B10" s="54" t="s">
        <v>313</v>
      </c>
      <c r="C10" s="101">
        <v>8094677</v>
      </c>
      <c r="D10" s="102">
        <v>0</v>
      </c>
      <c r="E10" s="101">
        <v>8094677</v>
      </c>
    </row>
    <row r="11" spans="1:7" ht="25.5" x14ac:dyDescent="0.2">
      <c r="A11" s="53" t="s">
        <v>14</v>
      </c>
      <c r="B11" s="54" t="s">
        <v>314</v>
      </c>
      <c r="C11" s="101">
        <v>1544281</v>
      </c>
      <c r="D11" s="101">
        <v>-165971</v>
      </c>
      <c r="E11" s="101">
        <v>1378310</v>
      </c>
    </row>
    <row r="12" spans="1:7" x14ac:dyDescent="0.2">
      <c r="A12" s="53" t="s">
        <v>16</v>
      </c>
      <c r="B12" s="53" t="s">
        <v>315</v>
      </c>
      <c r="C12" s="101">
        <v>52816600</v>
      </c>
      <c r="D12" s="101">
        <v>-2396382</v>
      </c>
      <c r="E12" s="101">
        <v>50420218</v>
      </c>
    </row>
    <row r="13" spans="1:7" x14ac:dyDescent="0.2">
      <c r="A13" s="53" t="s">
        <v>18</v>
      </c>
      <c r="B13" s="53" t="s">
        <v>316</v>
      </c>
      <c r="C13" s="101">
        <v>39937</v>
      </c>
      <c r="D13" s="102">
        <v>0</v>
      </c>
      <c r="E13" s="101">
        <v>39937</v>
      </c>
    </row>
    <row r="14" spans="1:7" x14ac:dyDescent="0.2">
      <c r="A14" s="53" t="s">
        <v>20</v>
      </c>
      <c r="B14" s="53" t="s">
        <v>317</v>
      </c>
      <c r="C14" s="101">
        <v>127752</v>
      </c>
      <c r="D14" s="102">
        <v>0</v>
      </c>
      <c r="E14" s="101">
        <v>127752</v>
      </c>
    </row>
    <row r="15" spans="1:7" x14ac:dyDescent="0.2">
      <c r="A15" s="53" t="s">
        <v>125</v>
      </c>
      <c r="B15" s="53" t="s">
        <v>318</v>
      </c>
      <c r="C15" s="101">
        <v>119141</v>
      </c>
      <c r="D15" s="101">
        <v>-61254</v>
      </c>
      <c r="E15" s="101">
        <v>57887</v>
      </c>
    </row>
    <row r="16" spans="1:7" x14ac:dyDescent="0.2">
      <c r="A16" s="53" t="s">
        <v>120</v>
      </c>
      <c r="B16" s="53" t="s">
        <v>23</v>
      </c>
      <c r="C16" s="101">
        <v>629041</v>
      </c>
      <c r="D16" s="101">
        <v>-315575</v>
      </c>
      <c r="E16" s="101">
        <v>313466</v>
      </c>
    </row>
    <row r="17" spans="1:5" x14ac:dyDescent="0.2">
      <c r="A17" s="53" t="s">
        <v>22</v>
      </c>
      <c r="B17" s="54" t="s">
        <v>319</v>
      </c>
      <c r="C17" s="101">
        <v>3782742</v>
      </c>
      <c r="D17" s="101">
        <v>-1501903</v>
      </c>
      <c r="E17" s="101">
        <v>2280839</v>
      </c>
    </row>
    <row r="18" spans="1:5" ht="25.5" x14ac:dyDescent="0.2">
      <c r="A18" s="53" t="s">
        <v>177</v>
      </c>
      <c r="B18" s="54" t="s">
        <v>250</v>
      </c>
      <c r="C18" s="101">
        <v>0</v>
      </c>
      <c r="D18" s="101">
        <v>0</v>
      </c>
      <c r="E18" s="101">
        <v>0</v>
      </c>
    </row>
    <row r="19" spans="1:5" x14ac:dyDescent="0.2">
      <c r="A19" s="53" t="s">
        <v>179</v>
      </c>
      <c r="B19" s="53" t="s">
        <v>29</v>
      </c>
      <c r="C19" s="101">
        <v>0</v>
      </c>
      <c r="D19" s="102">
        <v>0</v>
      </c>
      <c r="E19" s="101">
        <v>0</v>
      </c>
    </row>
    <row r="20" spans="1:5" x14ac:dyDescent="0.2">
      <c r="A20" s="53" t="s">
        <v>163</v>
      </c>
      <c r="B20" s="53" t="s">
        <v>320</v>
      </c>
      <c r="C20" s="101">
        <v>572894</v>
      </c>
      <c r="D20" s="101">
        <v>-7896</v>
      </c>
      <c r="E20" s="101">
        <v>564998</v>
      </c>
    </row>
    <row r="21" spans="1:5" x14ac:dyDescent="0.2">
      <c r="A21" s="53" t="s">
        <v>182</v>
      </c>
      <c r="B21" s="53" t="s">
        <v>128</v>
      </c>
      <c r="C21" s="101">
        <v>0</v>
      </c>
      <c r="D21" s="101">
        <v>0</v>
      </c>
      <c r="E21" s="101">
        <v>0</v>
      </c>
    </row>
    <row r="22" spans="1:5" x14ac:dyDescent="0.2">
      <c r="A22" s="53" t="s">
        <v>30</v>
      </c>
      <c r="B22" s="53" t="s">
        <v>31</v>
      </c>
      <c r="C22" s="100">
        <f>+C23+C35</f>
        <v>69316985</v>
      </c>
      <c r="D22" s="100">
        <f>+D23+D35</f>
        <v>0</v>
      </c>
      <c r="E22" s="100">
        <f>+E23+E35</f>
        <v>69316985</v>
      </c>
    </row>
    <row r="23" spans="1:5" x14ac:dyDescent="0.2">
      <c r="A23" s="53" t="s">
        <v>32</v>
      </c>
      <c r="B23" s="53" t="s">
        <v>284</v>
      </c>
      <c r="C23" s="100">
        <f>SUM(C24:C34)</f>
        <v>57238933</v>
      </c>
      <c r="D23" s="100">
        <f>SUM(D24:D34)</f>
        <v>0</v>
      </c>
      <c r="E23" s="100">
        <f>SUM(E24:E34)</f>
        <v>57238933</v>
      </c>
    </row>
    <row r="24" spans="1:5" x14ac:dyDescent="0.2">
      <c r="A24" s="53" t="s">
        <v>34</v>
      </c>
      <c r="B24" s="53" t="s">
        <v>321</v>
      </c>
      <c r="C24" s="101">
        <v>10566155</v>
      </c>
      <c r="D24" s="102">
        <v>0</v>
      </c>
      <c r="E24" s="101">
        <v>10566155</v>
      </c>
    </row>
    <row r="25" spans="1:5" x14ac:dyDescent="0.2">
      <c r="A25" s="53" t="s">
        <v>36</v>
      </c>
      <c r="B25" s="53" t="s">
        <v>322</v>
      </c>
      <c r="C25" s="101">
        <v>26010737</v>
      </c>
      <c r="D25" s="102">
        <v>0</v>
      </c>
      <c r="E25" s="101">
        <v>26010737</v>
      </c>
    </row>
    <row r="26" spans="1:5" x14ac:dyDescent="0.2">
      <c r="A26" s="53" t="s">
        <v>38</v>
      </c>
      <c r="B26" s="53" t="s">
        <v>323</v>
      </c>
      <c r="C26" s="101">
        <v>15167301</v>
      </c>
      <c r="D26" s="102">
        <v>0</v>
      </c>
      <c r="E26" s="101">
        <v>15167301</v>
      </c>
    </row>
    <row r="27" spans="1:5" x14ac:dyDescent="0.2">
      <c r="A27" s="53" t="s">
        <v>129</v>
      </c>
      <c r="B27" s="53" t="s">
        <v>269</v>
      </c>
      <c r="C27" s="102">
        <v>0</v>
      </c>
      <c r="D27" s="102">
        <v>0</v>
      </c>
      <c r="E27" s="102">
        <v>0</v>
      </c>
    </row>
    <row r="28" spans="1:5" ht="25.5" x14ac:dyDescent="0.2">
      <c r="A28" s="53" t="s">
        <v>131</v>
      </c>
      <c r="B28" s="54" t="s">
        <v>330</v>
      </c>
      <c r="C28" s="101">
        <v>11373</v>
      </c>
      <c r="D28" s="102">
        <v>0</v>
      </c>
      <c r="E28" s="101">
        <v>11373</v>
      </c>
    </row>
    <row r="29" spans="1:5" x14ac:dyDescent="0.2">
      <c r="A29" s="53" t="s">
        <v>252</v>
      </c>
      <c r="B29" s="53" t="s">
        <v>273</v>
      </c>
      <c r="C29" s="101">
        <v>140311</v>
      </c>
      <c r="D29" s="102">
        <v>0</v>
      </c>
      <c r="E29" s="101">
        <v>140311</v>
      </c>
    </row>
    <row r="30" spans="1:5" x14ac:dyDescent="0.2">
      <c r="A30" s="53" t="s">
        <v>253</v>
      </c>
      <c r="B30" s="54" t="s">
        <v>324</v>
      </c>
      <c r="C30" s="101">
        <v>22375</v>
      </c>
      <c r="D30" s="102">
        <v>0</v>
      </c>
      <c r="E30" s="101">
        <v>22375</v>
      </c>
    </row>
    <row r="31" spans="1:5" x14ac:dyDescent="0.2">
      <c r="A31" s="53" t="s">
        <v>42</v>
      </c>
      <c r="B31" s="53" t="s">
        <v>325</v>
      </c>
      <c r="C31" s="102">
        <v>34914</v>
      </c>
      <c r="D31" s="102">
        <v>0</v>
      </c>
      <c r="E31" s="102">
        <v>34914</v>
      </c>
    </row>
    <row r="32" spans="1:5" ht="25.5" x14ac:dyDescent="0.2">
      <c r="A32" s="53" t="s">
        <v>44</v>
      </c>
      <c r="B32" s="54" t="s">
        <v>331</v>
      </c>
      <c r="C32" s="102">
        <v>0</v>
      </c>
      <c r="D32" s="102">
        <v>0</v>
      </c>
      <c r="E32" s="102">
        <v>0</v>
      </c>
    </row>
    <row r="33" spans="1:5" x14ac:dyDescent="0.2">
      <c r="A33" s="53" t="s">
        <v>135</v>
      </c>
      <c r="B33" s="53" t="s">
        <v>326</v>
      </c>
      <c r="C33" s="102">
        <v>52163</v>
      </c>
      <c r="D33" s="102">
        <v>0</v>
      </c>
      <c r="E33" s="102">
        <v>52163</v>
      </c>
    </row>
    <row r="34" spans="1:5" x14ac:dyDescent="0.2">
      <c r="A34" s="53" t="s">
        <v>201</v>
      </c>
      <c r="B34" s="54" t="s">
        <v>327</v>
      </c>
      <c r="C34" s="101">
        <v>5233604</v>
      </c>
      <c r="D34" s="102">
        <v>0</v>
      </c>
      <c r="E34" s="101">
        <v>5233604</v>
      </c>
    </row>
    <row r="35" spans="1:5" x14ac:dyDescent="0.2">
      <c r="A35" s="53" t="s">
        <v>46</v>
      </c>
      <c r="B35" s="53" t="s">
        <v>47</v>
      </c>
      <c r="C35" s="100">
        <f>SUM(C36:C40)</f>
        <v>12078052</v>
      </c>
      <c r="D35" s="100">
        <f>SUM(D36:D40)</f>
        <v>0</v>
      </c>
      <c r="E35" s="100">
        <f>SUM(E36:E40)</f>
        <v>12078052</v>
      </c>
    </row>
    <row r="36" spans="1:5" x14ac:dyDescent="0.2">
      <c r="A36" s="53" t="s">
        <v>332</v>
      </c>
      <c r="B36" s="53" t="s">
        <v>49</v>
      </c>
      <c r="C36" s="101">
        <v>6439757</v>
      </c>
      <c r="D36" s="102">
        <v>0</v>
      </c>
      <c r="E36" s="101">
        <v>6439757</v>
      </c>
    </row>
    <row r="37" spans="1:5" x14ac:dyDescent="0.2">
      <c r="A37" s="53" t="s">
        <v>333</v>
      </c>
      <c r="B37" s="53" t="s">
        <v>378</v>
      </c>
      <c r="C37" s="101">
        <v>1643864</v>
      </c>
      <c r="D37" s="102">
        <v>0</v>
      </c>
      <c r="E37" s="101">
        <v>1643864</v>
      </c>
    </row>
    <row r="38" spans="1:5" x14ac:dyDescent="0.2">
      <c r="A38" s="53" t="s">
        <v>335</v>
      </c>
      <c r="B38" s="55" t="s">
        <v>334</v>
      </c>
      <c r="C38" s="101">
        <v>635209</v>
      </c>
      <c r="D38" s="102">
        <v>0</v>
      </c>
      <c r="E38" s="101">
        <v>635209</v>
      </c>
    </row>
    <row r="39" spans="1:5" ht="25.5" x14ac:dyDescent="0.2">
      <c r="A39" s="53" t="s">
        <v>371</v>
      </c>
      <c r="B39" s="62" t="s">
        <v>374</v>
      </c>
      <c r="C39" s="101">
        <v>0</v>
      </c>
      <c r="D39" s="102">
        <v>0</v>
      </c>
      <c r="E39" s="101">
        <v>0</v>
      </c>
    </row>
    <row r="40" spans="1:5" x14ac:dyDescent="0.2">
      <c r="A40" s="53" t="s">
        <v>373</v>
      </c>
      <c r="B40" s="55" t="s">
        <v>329</v>
      </c>
      <c r="C40" s="101">
        <v>3359222</v>
      </c>
      <c r="D40" s="102">
        <v>0</v>
      </c>
      <c r="E40" s="101">
        <v>3359222</v>
      </c>
    </row>
    <row r="41" spans="1:5" x14ac:dyDescent="0.2">
      <c r="A41" s="53" t="s">
        <v>52</v>
      </c>
      <c r="B41" s="53" t="s">
        <v>53</v>
      </c>
      <c r="C41" s="102">
        <v>0</v>
      </c>
      <c r="D41" s="102">
        <v>0</v>
      </c>
      <c r="E41" s="102">
        <v>0</v>
      </c>
    </row>
    <row r="42" spans="1:5" x14ac:dyDescent="0.2">
      <c r="A42" s="53" t="s">
        <v>54</v>
      </c>
      <c r="B42" s="53" t="s">
        <v>275</v>
      </c>
      <c r="C42" s="101">
        <v>27830312</v>
      </c>
      <c r="D42" s="102">
        <v>0</v>
      </c>
      <c r="E42" s="101">
        <v>27830312</v>
      </c>
    </row>
    <row r="43" spans="1:5" x14ac:dyDescent="0.2">
      <c r="A43" s="56" t="s">
        <v>56</v>
      </c>
      <c r="B43" s="56" t="s">
        <v>276</v>
      </c>
      <c r="C43" s="101">
        <v>27830312</v>
      </c>
      <c r="D43" s="102">
        <v>0</v>
      </c>
      <c r="E43" s="101">
        <v>27830312</v>
      </c>
    </row>
    <row r="44" spans="1:5" x14ac:dyDescent="0.2">
      <c r="A44" s="56"/>
      <c r="B44" s="56"/>
    </row>
    <row r="45" spans="1:5" x14ac:dyDescent="0.2">
      <c r="A45" s="56"/>
      <c r="B45" s="56"/>
      <c r="C45" s="69"/>
    </row>
    <row r="46" spans="1:5" x14ac:dyDescent="0.2">
      <c r="A46" s="56"/>
      <c r="B46" s="56"/>
      <c r="C46" s="69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G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5703125" style="58" customWidth="1"/>
    <col min="4" max="4" width="11.140625" style="58" bestFit="1" customWidth="1"/>
    <col min="5" max="5" width="10.85546875" style="58" bestFit="1" customWidth="1"/>
    <col min="6" max="16384" width="9.140625" style="58"/>
  </cols>
  <sheetData>
    <row r="1" spans="1:7" x14ac:dyDescent="0.2">
      <c r="A1" s="81" t="s">
        <v>157</v>
      </c>
      <c r="B1" s="82"/>
      <c r="C1" s="19"/>
    </row>
    <row r="3" spans="1:7" x14ac:dyDescent="0.2">
      <c r="A3" s="103" t="s">
        <v>0</v>
      </c>
      <c r="B3" s="103"/>
      <c r="C3" s="103"/>
    </row>
    <row r="4" spans="1:7" x14ac:dyDescent="0.2">
      <c r="A4" s="106" t="s">
        <v>416</v>
      </c>
      <c r="B4" s="103"/>
      <c r="C4" s="103"/>
    </row>
    <row r="5" spans="1:7" x14ac:dyDescent="0.2">
      <c r="E5" s="83" t="s">
        <v>2</v>
      </c>
    </row>
    <row r="6" spans="1:7" s="87" customFormat="1" x14ac:dyDescent="0.2">
      <c r="A6" s="84" t="s">
        <v>3</v>
      </c>
      <c r="B6" s="84" t="s">
        <v>4</v>
      </c>
      <c r="C6" s="85" t="s">
        <v>5</v>
      </c>
      <c r="D6" s="85" t="s">
        <v>381</v>
      </c>
      <c r="E6" s="86" t="s">
        <v>7</v>
      </c>
    </row>
    <row r="7" spans="1:7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7" x14ac:dyDescent="0.2">
      <c r="A8" s="53" t="s">
        <v>8</v>
      </c>
      <c r="B8" s="53" t="s">
        <v>311</v>
      </c>
      <c r="C8" s="100">
        <f>SUM(C9:C21)</f>
        <v>73947988</v>
      </c>
      <c r="D8" s="100">
        <f>SUM(D9:D21)</f>
        <v>-4420780</v>
      </c>
      <c r="E8" s="100">
        <f>SUM(E9:E21)</f>
        <v>69527208</v>
      </c>
      <c r="G8" s="69"/>
    </row>
    <row r="9" spans="1:7" x14ac:dyDescent="0.2">
      <c r="A9" s="53" t="s">
        <v>10</v>
      </c>
      <c r="B9" s="53" t="s">
        <v>312</v>
      </c>
      <c r="C9" s="98">
        <v>5268384</v>
      </c>
      <c r="D9" s="99">
        <v>0</v>
      </c>
      <c r="E9" s="98">
        <v>5268384</v>
      </c>
    </row>
    <row r="10" spans="1:7" x14ac:dyDescent="0.2">
      <c r="A10" s="53" t="s">
        <v>12</v>
      </c>
      <c r="B10" s="54" t="s">
        <v>313</v>
      </c>
      <c r="C10" s="98">
        <v>8261268</v>
      </c>
      <c r="D10" s="99">
        <v>0</v>
      </c>
      <c r="E10" s="98">
        <v>8261268</v>
      </c>
    </row>
    <row r="11" spans="1:7" ht="25.5" x14ac:dyDescent="0.2">
      <c r="A11" s="53" t="s">
        <v>14</v>
      </c>
      <c r="B11" s="54" t="s">
        <v>314</v>
      </c>
      <c r="C11" s="98">
        <v>1351717</v>
      </c>
      <c r="D11" s="98">
        <v>-159356</v>
      </c>
      <c r="E11" s="98">
        <v>1192361</v>
      </c>
    </row>
    <row r="12" spans="1:7" x14ac:dyDescent="0.2">
      <c r="A12" s="53" t="s">
        <v>16</v>
      </c>
      <c r="B12" s="53" t="s">
        <v>315</v>
      </c>
      <c r="C12" s="98">
        <v>53809807</v>
      </c>
      <c r="D12" s="98">
        <v>-2421076</v>
      </c>
      <c r="E12" s="98">
        <v>51388731</v>
      </c>
    </row>
    <row r="13" spans="1:7" x14ac:dyDescent="0.2">
      <c r="A13" s="53" t="s">
        <v>18</v>
      </c>
      <c r="B13" s="53" t="s">
        <v>316</v>
      </c>
      <c r="C13" s="98">
        <v>40765</v>
      </c>
      <c r="D13" s="99">
        <v>0</v>
      </c>
      <c r="E13" s="98">
        <v>40765</v>
      </c>
    </row>
    <row r="14" spans="1:7" x14ac:dyDescent="0.2">
      <c r="A14" s="53" t="s">
        <v>20</v>
      </c>
      <c r="B14" s="53" t="s">
        <v>317</v>
      </c>
      <c r="C14" s="98">
        <v>127752</v>
      </c>
      <c r="D14" s="99">
        <v>0</v>
      </c>
      <c r="E14" s="98">
        <v>127752</v>
      </c>
    </row>
    <row r="15" spans="1:7" x14ac:dyDescent="0.2">
      <c r="A15" s="53" t="s">
        <v>125</v>
      </c>
      <c r="B15" s="53" t="s">
        <v>318</v>
      </c>
      <c r="C15" s="98">
        <v>263393</v>
      </c>
      <c r="D15" s="98">
        <v>-71245</v>
      </c>
      <c r="E15" s="98">
        <v>192148</v>
      </c>
    </row>
    <row r="16" spans="1:7" x14ac:dyDescent="0.2">
      <c r="A16" s="53" t="s">
        <v>120</v>
      </c>
      <c r="B16" s="53" t="s">
        <v>23</v>
      </c>
      <c r="C16" s="98">
        <v>585030</v>
      </c>
      <c r="D16" s="98">
        <v>-298443</v>
      </c>
      <c r="E16" s="98">
        <v>286587</v>
      </c>
    </row>
    <row r="17" spans="1:5" x14ac:dyDescent="0.2">
      <c r="A17" s="53" t="s">
        <v>22</v>
      </c>
      <c r="B17" s="54" t="s">
        <v>319</v>
      </c>
      <c r="C17" s="98">
        <v>3772188</v>
      </c>
      <c r="D17" s="98">
        <v>-1462994</v>
      </c>
      <c r="E17" s="98">
        <v>2309194</v>
      </c>
    </row>
    <row r="18" spans="1:5" ht="25.5" x14ac:dyDescent="0.2">
      <c r="A18" s="53" t="s">
        <v>177</v>
      </c>
      <c r="B18" s="54" t="s">
        <v>250</v>
      </c>
      <c r="C18" s="98">
        <v>0</v>
      </c>
      <c r="D18" s="98">
        <v>0</v>
      </c>
      <c r="E18" s="98">
        <v>0</v>
      </c>
    </row>
    <row r="19" spans="1:5" x14ac:dyDescent="0.2">
      <c r="A19" s="53" t="s">
        <v>179</v>
      </c>
      <c r="B19" s="53" t="s">
        <v>29</v>
      </c>
      <c r="C19" s="98">
        <v>0</v>
      </c>
      <c r="D19" s="99">
        <v>0</v>
      </c>
      <c r="E19" s="98">
        <v>0</v>
      </c>
    </row>
    <row r="20" spans="1:5" x14ac:dyDescent="0.2">
      <c r="A20" s="53" t="s">
        <v>163</v>
      </c>
      <c r="B20" s="53" t="s">
        <v>320</v>
      </c>
      <c r="C20" s="98">
        <v>467684</v>
      </c>
      <c r="D20" s="98">
        <v>-7666</v>
      </c>
      <c r="E20" s="98">
        <v>460018</v>
      </c>
    </row>
    <row r="21" spans="1:5" x14ac:dyDescent="0.2">
      <c r="A21" s="53" t="s">
        <v>182</v>
      </c>
      <c r="B21" s="53" t="s">
        <v>128</v>
      </c>
      <c r="C21" s="98">
        <v>0</v>
      </c>
      <c r="D21" s="98">
        <v>0</v>
      </c>
      <c r="E21" s="98">
        <v>0</v>
      </c>
    </row>
    <row r="22" spans="1:5" x14ac:dyDescent="0.2">
      <c r="A22" s="53" t="s">
        <v>30</v>
      </c>
      <c r="B22" s="53" t="s">
        <v>31</v>
      </c>
      <c r="C22" s="100">
        <f>+C23+C35</f>
        <v>69527208</v>
      </c>
      <c r="D22" s="100">
        <f>+D23+D35</f>
        <v>0</v>
      </c>
      <c r="E22" s="100">
        <f>+E23+E35</f>
        <v>69527208</v>
      </c>
    </row>
    <row r="23" spans="1:5" x14ac:dyDescent="0.2">
      <c r="A23" s="53" t="s">
        <v>32</v>
      </c>
      <c r="B23" s="53" t="s">
        <v>284</v>
      </c>
      <c r="C23" s="100">
        <f>SUM(C24:C34)</f>
        <v>57991908</v>
      </c>
      <c r="D23" s="100">
        <f>SUM(D24:D34)</f>
        <v>0</v>
      </c>
      <c r="E23" s="100">
        <f>SUM(E24:E34)</f>
        <v>57991908</v>
      </c>
    </row>
    <row r="24" spans="1:5" x14ac:dyDescent="0.2">
      <c r="A24" s="53" t="s">
        <v>34</v>
      </c>
      <c r="B24" s="53" t="s">
        <v>321</v>
      </c>
      <c r="C24" s="98">
        <v>10571538</v>
      </c>
      <c r="D24" s="99">
        <v>0</v>
      </c>
      <c r="E24" s="98">
        <v>10571538</v>
      </c>
    </row>
    <row r="25" spans="1:5" x14ac:dyDescent="0.2">
      <c r="A25" s="53" t="s">
        <v>36</v>
      </c>
      <c r="B25" s="53" t="s">
        <v>322</v>
      </c>
      <c r="C25" s="98">
        <v>25846504</v>
      </c>
      <c r="D25" s="99">
        <v>0</v>
      </c>
      <c r="E25" s="98">
        <v>25846504</v>
      </c>
    </row>
    <row r="26" spans="1:5" x14ac:dyDescent="0.2">
      <c r="A26" s="53" t="s">
        <v>38</v>
      </c>
      <c r="B26" s="53" t="s">
        <v>323</v>
      </c>
      <c r="C26" s="98">
        <v>16245924</v>
      </c>
      <c r="D26" s="99">
        <v>0</v>
      </c>
      <c r="E26" s="98">
        <v>16245924</v>
      </c>
    </row>
    <row r="27" spans="1:5" x14ac:dyDescent="0.2">
      <c r="A27" s="53" t="s">
        <v>129</v>
      </c>
      <c r="B27" s="53" t="s">
        <v>269</v>
      </c>
      <c r="C27" s="99">
        <v>0</v>
      </c>
      <c r="D27" s="99">
        <v>0</v>
      </c>
      <c r="E27" s="99">
        <v>0</v>
      </c>
    </row>
    <row r="28" spans="1:5" ht="25.5" x14ac:dyDescent="0.2">
      <c r="A28" s="53" t="s">
        <v>131</v>
      </c>
      <c r="B28" s="54" t="s">
        <v>330</v>
      </c>
      <c r="C28" s="98">
        <v>16915</v>
      </c>
      <c r="D28" s="99">
        <v>0</v>
      </c>
      <c r="E28" s="98">
        <v>16915</v>
      </c>
    </row>
    <row r="29" spans="1:5" x14ac:dyDescent="0.2">
      <c r="A29" s="53" t="s">
        <v>252</v>
      </c>
      <c r="B29" s="53" t="s">
        <v>273</v>
      </c>
      <c r="C29" s="98">
        <v>133756</v>
      </c>
      <c r="D29" s="99">
        <v>0</v>
      </c>
      <c r="E29" s="98">
        <v>133756</v>
      </c>
    </row>
    <row r="30" spans="1:5" x14ac:dyDescent="0.2">
      <c r="A30" s="53" t="s">
        <v>253</v>
      </c>
      <c r="B30" s="54" t="s">
        <v>324</v>
      </c>
      <c r="C30" s="98">
        <v>4853</v>
      </c>
      <c r="D30" s="99">
        <v>0</v>
      </c>
      <c r="E30" s="98">
        <v>4853</v>
      </c>
    </row>
    <row r="31" spans="1:5" x14ac:dyDescent="0.2">
      <c r="A31" s="53" t="s">
        <v>42</v>
      </c>
      <c r="B31" s="53" t="s">
        <v>325</v>
      </c>
      <c r="C31" s="99">
        <v>34914</v>
      </c>
      <c r="D31" s="99">
        <v>0</v>
      </c>
      <c r="E31" s="99">
        <v>34914</v>
      </c>
    </row>
    <row r="32" spans="1:5" ht="25.5" x14ac:dyDescent="0.2">
      <c r="A32" s="53" t="s">
        <v>44</v>
      </c>
      <c r="B32" s="54" t="s">
        <v>331</v>
      </c>
      <c r="C32" s="99">
        <v>0</v>
      </c>
      <c r="D32" s="99">
        <v>0</v>
      </c>
      <c r="E32" s="99">
        <v>0</v>
      </c>
    </row>
    <row r="33" spans="1:5" x14ac:dyDescent="0.2">
      <c r="A33" s="53" t="s">
        <v>135</v>
      </c>
      <c r="B33" s="53" t="s">
        <v>326</v>
      </c>
      <c r="C33" s="99">
        <v>28866</v>
      </c>
      <c r="D33" s="99">
        <v>0</v>
      </c>
      <c r="E33" s="99">
        <v>28866</v>
      </c>
    </row>
    <row r="34" spans="1:5" x14ac:dyDescent="0.2">
      <c r="A34" s="53" t="s">
        <v>201</v>
      </c>
      <c r="B34" s="54" t="s">
        <v>327</v>
      </c>
      <c r="C34" s="98">
        <v>5108638</v>
      </c>
      <c r="D34" s="99">
        <v>0</v>
      </c>
      <c r="E34" s="98">
        <v>5108638</v>
      </c>
    </row>
    <row r="35" spans="1:5" x14ac:dyDescent="0.2">
      <c r="A35" s="53" t="s">
        <v>46</v>
      </c>
      <c r="B35" s="53" t="s">
        <v>47</v>
      </c>
      <c r="C35" s="100">
        <f>SUM(C36:C40)</f>
        <v>11535300</v>
      </c>
      <c r="D35" s="100">
        <f>SUM(D36:D40)</f>
        <v>0</v>
      </c>
      <c r="E35" s="100">
        <f>SUM(E36:E40)</f>
        <v>11535300</v>
      </c>
    </row>
    <row r="36" spans="1:5" x14ac:dyDescent="0.2">
      <c r="A36" s="53" t="s">
        <v>332</v>
      </c>
      <c r="B36" s="53" t="s">
        <v>49</v>
      </c>
      <c r="C36" s="98">
        <v>6439757</v>
      </c>
      <c r="D36" s="99">
        <v>0</v>
      </c>
      <c r="E36" s="98">
        <v>6439757</v>
      </c>
    </row>
    <row r="37" spans="1:5" x14ac:dyDescent="0.2">
      <c r="A37" s="53" t="s">
        <v>333</v>
      </c>
      <c r="B37" s="53" t="s">
        <v>378</v>
      </c>
      <c r="C37" s="98">
        <v>1643864</v>
      </c>
      <c r="D37" s="99">
        <v>0</v>
      </c>
      <c r="E37" s="98">
        <v>1643864</v>
      </c>
    </row>
    <row r="38" spans="1:5" x14ac:dyDescent="0.2">
      <c r="A38" s="53" t="s">
        <v>335</v>
      </c>
      <c r="B38" s="55" t="s">
        <v>334</v>
      </c>
      <c r="C38" s="98">
        <v>636223</v>
      </c>
      <c r="D38" s="99">
        <v>0</v>
      </c>
      <c r="E38" s="98">
        <v>636223</v>
      </c>
    </row>
    <row r="39" spans="1:5" ht="25.5" x14ac:dyDescent="0.2">
      <c r="A39" s="53" t="s">
        <v>371</v>
      </c>
      <c r="B39" s="62" t="s">
        <v>374</v>
      </c>
      <c r="C39" s="98">
        <v>0</v>
      </c>
      <c r="D39" s="99">
        <v>0</v>
      </c>
      <c r="E39" s="98">
        <v>0</v>
      </c>
    </row>
    <row r="40" spans="1:5" x14ac:dyDescent="0.2">
      <c r="A40" s="53" t="s">
        <v>373</v>
      </c>
      <c r="B40" s="55" t="s">
        <v>329</v>
      </c>
      <c r="C40" s="98">
        <v>2815456</v>
      </c>
      <c r="D40" s="99">
        <v>0</v>
      </c>
      <c r="E40" s="98">
        <v>2815456</v>
      </c>
    </row>
    <row r="41" spans="1:5" x14ac:dyDescent="0.2">
      <c r="A41" s="53" t="s">
        <v>52</v>
      </c>
      <c r="B41" s="53" t="s">
        <v>53</v>
      </c>
      <c r="C41" s="99">
        <v>0</v>
      </c>
      <c r="D41" s="99">
        <v>0</v>
      </c>
      <c r="E41" s="99">
        <v>0</v>
      </c>
    </row>
    <row r="42" spans="1:5" x14ac:dyDescent="0.2">
      <c r="A42" s="53" t="s">
        <v>54</v>
      </c>
      <c r="B42" s="53" t="s">
        <v>275</v>
      </c>
      <c r="C42" s="98">
        <v>28437314</v>
      </c>
      <c r="D42" s="99">
        <v>0</v>
      </c>
      <c r="E42" s="98">
        <v>28437314</v>
      </c>
    </row>
    <row r="43" spans="1:5" x14ac:dyDescent="0.2">
      <c r="A43" s="56" t="s">
        <v>56</v>
      </c>
      <c r="B43" s="56" t="s">
        <v>276</v>
      </c>
      <c r="C43" s="98">
        <v>28437314</v>
      </c>
      <c r="D43" s="99">
        <v>0</v>
      </c>
      <c r="E43" s="98">
        <v>28437314</v>
      </c>
    </row>
    <row r="44" spans="1:5" x14ac:dyDescent="0.2">
      <c r="A44" s="56"/>
      <c r="B44" s="56"/>
    </row>
    <row r="45" spans="1:5" x14ac:dyDescent="0.2">
      <c r="A45" s="56"/>
      <c r="B45" s="56"/>
      <c r="C45" s="69"/>
    </row>
    <row r="46" spans="1:5" x14ac:dyDescent="0.2">
      <c r="A46" s="56"/>
      <c r="B46" s="56"/>
      <c r="C46" s="69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G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5703125" style="58" customWidth="1"/>
    <col min="4" max="4" width="11.140625" style="58" bestFit="1" customWidth="1"/>
    <col min="5" max="5" width="10.85546875" style="58" bestFit="1" customWidth="1"/>
    <col min="6" max="16384" width="9.140625" style="58"/>
  </cols>
  <sheetData>
    <row r="1" spans="1:7" x14ac:dyDescent="0.2">
      <c r="A1" s="81" t="s">
        <v>157</v>
      </c>
      <c r="B1" s="82"/>
      <c r="C1" s="19"/>
    </row>
    <row r="3" spans="1:7" x14ac:dyDescent="0.2">
      <c r="A3" s="103" t="s">
        <v>0</v>
      </c>
      <c r="B3" s="103"/>
      <c r="C3" s="103"/>
    </row>
    <row r="4" spans="1:7" x14ac:dyDescent="0.2">
      <c r="A4" s="106" t="s">
        <v>414</v>
      </c>
      <c r="B4" s="103"/>
      <c r="C4" s="103"/>
    </row>
    <row r="5" spans="1:7" x14ac:dyDescent="0.2">
      <c r="E5" s="83" t="s">
        <v>2</v>
      </c>
    </row>
    <row r="6" spans="1:7" s="87" customFormat="1" x14ac:dyDescent="0.2">
      <c r="A6" s="84" t="s">
        <v>3</v>
      </c>
      <c r="B6" s="84" t="s">
        <v>4</v>
      </c>
      <c r="C6" s="85" t="s">
        <v>5</v>
      </c>
      <c r="D6" s="85" t="s">
        <v>381</v>
      </c>
      <c r="E6" s="86" t="s">
        <v>7</v>
      </c>
    </row>
    <row r="7" spans="1:7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7" x14ac:dyDescent="0.2">
      <c r="A8" s="53" t="s">
        <v>8</v>
      </c>
      <c r="B8" s="53" t="s">
        <v>311</v>
      </c>
      <c r="C8" s="100">
        <f>SUM(C9:C21)</f>
        <v>73909717</v>
      </c>
      <c r="D8" s="100">
        <f>SUM(D9:D21)</f>
        <v>-4540490</v>
      </c>
      <c r="E8" s="100">
        <f>SUM(E9:E21)</f>
        <v>69369227</v>
      </c>
      <c r="G8" s="69"/>
    </row>
    <row r="9" spans="1:7" x14ac:dyDescent="0.2">
      <c r="A9" s="53" t="s">
        <v>10</v>
      </c>
      <c r="B9" s="53" t="s">
        <v>312</v>
      </c>
      <c r="C9" s="98">
        <v>5072634</v>
      </c>
      <c r="D9" s="99">
        <v>0</v>
      </c>
      <c r="E9" s="98">
        <v>5072634</v>
      </c>
    </row>
    <row r="10" spans="1:7" x14ac:dyDescent="0.2">
      <c r="A10" s="53" t="s">
        <v>12</v>
      </c>
      <c r="B10" s="54" t="s">
        <v>313</v>
      </c>
      <c r="C10" s="98">
        <v>7854853</v>
      </c>
      <c r="D10" s="99">
        <v>0</v>
      </c>
      <c r="E10" s="98">
        <v>7854853</v>
      </c>
    </row>
    <row r="11" spans="1:7" ht="25.5" x14ac:dyDescent="0.2">
      <c r="A11" s="53" t="s">
        <v>14</v>
      </c>
      <c r="B11" s="54" t="s">
        <v>314</v>
      </c>
      <c r="C11" s="98">
        <v>1455408</v>
      </c>
      <c r="D11" s="98">
        <v>-170466</v>
      </c>
      <c r="E11" s="98">
        <v>1284942</v>
      </c>
    </row>
    <row r="12" spans="1:7" x14ac:dyDescent="0.2">
      <c r="A12" s="53" t="s">
        <v>16</v>
      </c>
      <c r="B12" s="53" t="s">
        <v>315</v>
      </c>
      <c r="C12" s="98">
        <v>54344468</v>
      </c>
      <c r="D12" s="98">
        <v>-2553929</v>
      </c>
      <c r="E12" s="98">
        <v>51790539</v>
      </c>
    </row>
    <row r="13" spans="1:7" x14ac:dyDescent="0.2">
      <c r="A13" s="53" t="s">
        <v>18</v>
      </c>
      <c r="B13" s="53" t="s">
        <v>316</v>
      </c>
      <c r="C13" s="98">
        <v>35988</v>
      </c>
      <c r="D13" s="99">
        <v>0</v>
      </c>
      <c r="E13" s="98">
        <v>35988</v>
      </c>
    </row>
    <row r="14" spans="1:7" x14ac:dyDescent="0.2">
      <c r="A14" s="53" t="s">
        <v>20</v>
      </c>
      <c r="B14" s="53" t="s">
        <v>317</v>
      </c>
      <c r="C14" s="98">
        <v>127752</v>
      </c>
      <c r="D14" s="99">
        <v>0</v>
      </c>
      <c r="E14" s="98">
        <v>127752</v>
      </c>
    </row>
    <row r="15" spans="1:7" x14ac:dyDescent="0.2">
      <c r="A15" s="53" t="s">
        <v>125</v>
      </c>
      <c r="B15" s="53" t="s">
        <v>318</v>
      </c>
      <c r="C15" s="98">
        <v>272507</v>
      </c>
      <c r="D15" s="98">
        <v>-63509</v>
      </c>
      <c r="E15" s="98">
        <v>208998</v>
      </c>
    </row>
    <row r="16" spans="1:7" x14ac:dyDescent="0.2">
      <c r="A16" s="53" t="s">
        <v>120</v>
      </c>
      <c r="B16" s="53" t="s">
        <v>23</v>
      </c>
      <c r="C16" s="98">
        <v>486368</v>
      </c>
      <c r="D16" s="98">
        <v>-280900</v>
      </c>
      <c r="E16" s="98">
        <v>205468</v>
      </c>
    </row>
    <row r="17" spans="1:5" x14ac:dyDescent="0.2">
      <c r="A17" s="53" t="s">
        <v>22</v>
      </c>
      <c r="B17" s="54" t="s">
        <v>319</v>
      </c>
      <c r="C17" s="98">
        <v>3719559</v>
      </c>
      <c r="D17" s="98">
        <v>-1463790</v>
      </c>
      <c r="E17" s="98">
        <v>2255769</v>
      </c>
    </row>
    <row r="18" spans="1:5" ht="25.5" x14ac:dyDescent="0.2">
      <c r="A18" s="53" t="s">
        <v>177</v>
      </c>
      <c r="B18" s="54" t="s">
        <v>250</v>
      </c>
      <c r="C18" s="98">
        <v>0</v>
      </c>
      <c r="D18" s="98">
        <v>0</v>
      </c>
      <c r="E18" s="98">
        <v>0</v>
      </c>
    </row>
    <row r="19" spans="1:5" x14ac:dyDescent="0.2">
      <c r="A19" s="53" t="s">
        <v>179</v>
      </c>
      <c r="B19" s="53" t="s">
        <v>29</v>
      </c>
      <c r="C19" s="98">
        <v>0</v>
      </c>
      <c r="D19" s="99">
        <v>0</v>
      </c>
      <c r="E19" s="98">
        <v>0</v>
      </c>
    </row>
    <row r="20" spans="1:5" x14ac:dyDescent="0.2">
      <c r="A20" s="53" t="s">
        <v>163</v>
      </c>
      <c r="B20" s="53" t="s">
        <v>320</v>
      </c>
      <c r="C20" s="98">
        <v>540180</v>
      </c>
      <c r="D20" s="98">
        <v>-7896</v>
      </c>
      <c r="E20" s="98">
        <v>532284</v>
      </c>
    </row>
    <row r="21" spans="1:5" x14ac:dyDescent="0.2">
      <c r="A21" s="53" t="s">
        <v>182</v>
      </c>
      <c r="B21" s="53" t="s">
        <v>128</v>
      </c>
      <c r="C21" s="98">
        <v>0</v>
      </c>
      <c r="D21" s="98">
        <v>0</v>
      </c>
      <c r="E21" s="98">
        <v>0</v>
      </c>
    </row>
    <row r="22" spans="1:5" x14ac:dyDescent="0.2">
      <c r="A22" s="53" t="s">
        <v>30</v>
      </c>
      <c r="B22" s="53" t="s">
        <v>31</v>
      </c>
      <c r="C22" s="100">
        <f>+C23+C35</f>
        <v>69369227</v>
      </c>
      <c r="D22" s="100">
        <f>+D23+D35</f>
        <v>0</v>
      </c>
      <c r="E22" s="100">
        <f>+E23+E35</f>
        <v>69369227</v>
      </c>
    </row>
    <row r="23" spans="1:5" x14ac:dyDescent="0.2">
      <c r="A23" s="53" t="s">
        <v>32</v>
      </c>
      <c r="B23" s="53" t="s">
        <v>284</v>
      </c>
      <c r="C23" s="100">
        <f>SUM(C24:C34)</f>
        <v>58235017</v>
      </c>
      <c r="D23" s="100">
        <f>SUM(D24:D34)</f>
        <v>0</v>
      </c>
      <c r="E23" s="100">
        <f>SUM(E24:E34)</f>
        <v>58235017</v>
      </c>
    </row>
    <row r="24" spans="1:5" x14ac:dyDescent="0.2">
      <c r="A24" s="53" t="s">
        <v>34</v>
      </c>
      <c r="B24" s="53" t="s">
        <v>321</v>
      </c>
      <c r="C24" s="98">
        <v>10534156</v>
      </c>
      <c r="D24" s="99">
        <v>0</v>
      </c>
      <c r="E24" s="98">
        <v>10534156</v>
      </c>
    </row>
    <row r="25" spans="1:5" x14ac:dyDescent="0.2">
      <c r="A25" s="53" t="s">
        <v>36</v>
      </c>
      <c r="B25" s="53" t="s">
        <v>322</v>
      </c>
      <c r="C25" s="98">
        <v>25563363</v>
      </c>
      <c r="D25" s="99">
        <v>0</v>
      </c>
      <c r="E25" s="98">
        <v>25563363</v>
      </c>
    </row>
    <row r="26" spans="1:5" x14ac:dyDescent="0.2">
      <c r="A26" s="53" t="s">
        <v>38</v>
      </c>
      <c r="B26" s="53" t="s">
        <v>323</v>
      </c>
      <c r="C26" s="98">
        <v>15800511</v>
      </c>
      <c r="D26" s="99">
        <v>0</v>
      </c>
      <c r="E26" s="98">
        <v>15800511</v>
      </c>
    </row>
    <row r="27" spans="1:5" x14ac:dyDescent="0.2">
      <c r="A27" s="53" t="s">
        <v>129</v>
      </c>
      <c r="B27" s="53" t="s">
        <v>269</v>
      </c>
      <c r="C27" s="99">
        <v>0</v>
      </c>
      <c r="D27" s="99">
        <v>0</v>
      </c>
      <c r="E27" s="99">
        <v>0</v>
      </c>
    </row>
    <row r="28" spans="1:5" ht="25.5" x14ac:dyDescent="0.2">
      <c r="A28" s="53" t="s">
        <v>131</v>
      </c>
      <c r="B28" s="54" t="s">
        <v>330</v>
      </c>
      <c r="C28" s="98">
        <v>20967</v>
      </c>
      <c r="D28" s="99">
        <v>0</v>
      </c>
      <c r="E28" s="98">
        <v>20967</v>
      </c>
    </row>
    <row r="29" spans="1:5" x14ac:dyDescent="0.2">
      <c r="A29" s="53" t="s">
        <v>252</v>
      </c>
      <c r="B29" s="53" t="s">
        <v>273</v>
      </c>
      <c r="C29" s="98">
        <v>141432</v>
      </c>
      <c r="D29" s="99">
        <v>0</v>
      </c>
      <c r="E29" s="98">
        <v>141432</v>
      </c>
    </row>
    <row r="30" spans="1:5" x14ac:dyDescent="0.2">
      <c r="A30" s="53" t="s">
        <v>253</v>
      </c>
      <c r="B30" s="54" t="s">
        <v>324</v>
      </c>
      <c r="C30" s="98">
        <v>15392</v>
      </c>
      <c r="D30" s="99">
        <v>0</v>
      </c>
      <c r="E30" s="98">
        <v>15392</v>
      </c>
    </row>
    <row r="31" spans="1:5" x14ac:dyDescent="0.2">
      <c r="A31" s="53" t="s">
        <v>42</v>
      </c>
      <c r="B31" s="53" t="s">
        <v>325</v>
      </c>
      <c r="C31" s="99">
        <v>0</v>
      </c>
      <c r="D31" s="99">
        <v>0</v>
      </c>
      <c r="E31" s="99">
        <v>0</v>
      </c>
    </row>
    <row r="32" spans="1:5" ht="25.5" x14ac:dyDescent="0.2">
      <c r="A32" s="53" t="s">
        <v>44</v>
      </c>
      <c r="B32" s="54" t="s">
        <v>331</v>
      </c>
      <c r="C32" s="99">
        <v>0</v>
      </c>
      <c r="D32" s="99">
        <v>0</v>
      </c>
      <c r="E32" s="99">
        <v>0</v>
      </c>
    </row>
    <row r="33" spans="1:5" x14ac:dyDescent="0.2">
      <c r="A33" s="53" t="s">
        <v>135</v>
      </c>
      <c r="B33" s="53" t="s">
        <v>326</v>
      </c>
      <c r="C33" s="99">
        <v>2388</v>
      </c>
      <c r="D33" s="99">
        <v>0</v>
      </c>
      <c r="E33" s="99">
        <v>2388</v>
      </c>
    </row>
    <row r="34" spans="1:5" x14ac:dyDescent="0.2">
      <c r="A34" s="53" t="s">
        <v>201</v>
      </c>
      <c r="B34" s="54" t="s">
        <v>327</v>
      </c>
      <c r="C34" s="98">
        <v>6156808</v>
      </c>
      <c r="D34" s="99">
        <v>0</v>
      </c>
      <c r="E34" s="98">
        <v>6156808</v>
      </c>
    </row>
    <row r="35" spans="1:5" x14ac:dyDescent="0.2">
      <c r="A35" s="53" t="s">
        <v>46</v>
      </c>
      <c r="B35" s="53" t="s">
        <v>47</v>
      </c>
      <c r="C35" s="100">
        <f>SUM(C36:C40)</f>
        <v>11134210</v>
      </c>
      <c r="D35" s="100">
        <f>SUM(D36:D40)</f>
        <v>0</v>
      </c>
      <c r="E35" s="100">
        <f>SUM(E36:E40)</f>
        <v>11134210</v>
      </c>
    </row>
    <row r="36" spans="1:5" x14ac:dyDescent="0.2">
      <c r="A36" s="53" t="s">
        <v>332</v>
      </c>
      <c r="B36" s="53" t="s">
        <v>49</v>
      </c>
      <c r="C36" s="98">
        <v>6439757</v>
      </c>
      <c r="D36" s="99">
        <v>0</v>
      </c>
      <c r="E36" s="98">
        <v>6439757</v>
      </c>
    </row>
    <row r="37" spans="1:5" x14ac:dyDescent="0.2">
      <c r="A37" s="53" t="s">
        <v>333</v>
      </c>
      <c r="B37" s="53" t="s">
        <v>378</v>
      </c>
      <c r="C37" s="98">
        <v>1643864</v>
      </c>
      <c r="D37" s="99">
        <v>0</v>
      </c>
      <c r="E37" s="98">
        <v>1643864</v>
      </c>
    </row>
    <row r="38" spans="1:5" x14ac:dyDescent="0.2">
      <c r="A38" s="53" t="s">
        <v>335</v>
      </c>
      <c r="B38" s="55" t="s">
        <v>334</v>
      </c>
      <c r="C38" s="98">
        <v>600709</v>
      </c>
      <c r="D38" s="99">
        <v>0</v>
      </c>
      <c r="E38" s="98">
        <v>600709</v>
      </c>
    </row>
    <row r="39" spans="1:5" ht="25.5" x14ac:dyDescent="0.2">
      <c r="A39" s="53" t="s">
        <v>371</v>
      </c>
      <c r="B39" s="62" t="s">
        <v>374</v>
      </c>
      <c r="C39" s="98">
        <v>0</v>
      </c>
      <c r="D39" s="99">
        <v>0</v>
      </c>
      <c r="E39" s="98">
        <v>0</v>
      </c>
    </row>
    <row r="40" spans="1:5" x14ac:dyDescent="0.2">
      <c r="A40" s="53" t="s">
        <v>373</v>
      </c>
      <c r="B40" s="55" t="s">
        <v>329</v>
      </c>
      <c r="C40" s="98">
        <v>2449880</v>
      </c>
      <c r="D40" s="99">
        <v>0</v>
      </c>
      <c r="E40" s="98">
        <v>2449880</v>
      </c>
    </row>
    <row r="41" spans="1:5" x14ac:dyDescent="0.2">
      <c r="A41" s="53" t="s">
        <v>52</v>
      </c>
      <c r="B41" s="53" t="s">
        <v>53</v>
      </c>
      <c r="C41" s="99">
        <v>0</v>
      </c>
      <c r="D41" s="99">
        <v>0</v>
      </c>
      <c r="E41" s="99">
        <v>0</v>
      </c>
    </row>
    <row r="42" spans="1:5" x14ac:dyDescent="0.2">
      <c r="A42" s="53" t="s">
        <v>54</v>
      </c>
      <c r="B42" s="53" t="s">
        <v>275</v>
      </c>
      <c r="C42" s="98">
        <v>28370336</v>
      </c>
      <c r="D42" s="99">
        <v>0</v>
      </c>
      <c r="E42" s="98">
        <v>28370336</v>
      </c>
    </row>
    <row r="43" spans="1:5" x14ac:dyDescent="0.2">
      <c r="A43" s="56" t="s">
        <v>56</v>
      </c>
      <c r="B43" s="56" t="s">
        <v>276</v>
      </c>
      <c r="C43" s="98">
        <v>28370336</v>
      </c>
      <c r="D43" s="99">
        <v>0</v>
      </c>
      <c r="E43" s="98">
        <v>28370336</v>
      </c>
    </row>
    <row r="44" spans="1:5" x14ac:dyDescent="0.2">
      <c r="A44" s="56"/>
      <c r="B44" s="56"/>
    </row>
    <row r="45" spans="1:5" x14ac:dyDescent="0.2">
      <c r="A45" s="56"/>
      <c r="B45" s="56"/>
      <c r="C45" s="69"/>
    </row>
    <row r="46" spans="1:5" x14ac:dyDescent="0.2">
      <c r="A46" s="56"/>
      <c r="B46" s="56"/>
      <c r="C46" s="69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G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5703125" style="58" customWidth="1"/>
    <col min="4" max="4" width="11.140625" style="58" bestFit="1" customWidth="1"/>
    <col min="5" max="5" width="10.85546875" style="58" bestFit="1" customWidth="1"/>
    <col min="6" max="16384" width="9.140625" style="58"/>
  </cols>
  <sheetData>
    <row r="1" spans="1:7" x14ac:dyDescent="0.2">
      <c r="A1" s="81" t="s">
        <v>157</v>
      </c>
      <c r="B1" s="82"/>
      <c r="C1" s="19"/>
    </row>
    <row r="3" spans="1:7" x14ac:dyDescent="0.2">
      <c r="A3" s="103" t="s">
        <v>0</v>
      </c>
      <c r="B3" s="103"/>
      <c r="C3" s="103"/>
    </row>
    <row r="4" spans="1:7" x14ac:dyDescent="0.2">
      <c r="A4" s="106" t="s">
        <v>412</v>
      </c>
      <c r="B4" s="103"/>
      <c r="C4" s="103"/>
    </row>
    <row r="5" spans="1:7" x14ac:dyDescent="0.2">
      <c r="E5" s="83" t="s">
        <v>2</v>
      </c>
    </row>
    <row r="6" spans="1:7" s="87" customFormat="1" x14ac:dyDescent="0.2">
      <c r="A6" s="84" t="s">
        <v>3</v>
      </c>
      <c r="B6" s="84" t="s">
        <v>4</v>
      </c>
      <c r="C6" s="85" t="s">
        <v>5</v>
      </c>
      <c r="D6" s="85" t="s">
        <v>381</v>
      </c>
      <c r="E6" s="86" t="s">
        <v>7</v>
      </c>
    </row>
    <row r="7" spans="1:7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7" x14ac:dyDescent="0.2">
      <c r="A8" s="53" t="s">
        <v>8</v>
      </c>
      <c r="B8" s="53" t="s">
        <v>311</v>
      </c>
      <c r="C8" s="100">
        <f>SUM(C9:C21)</f>
        <v>75607351</v>
      </c>
      <c r="D8" s="100">
        <f>SUM(D9:D21)</f>
        <v>-4747745</v>
      </c>
      <c r="E8" s="100">
        <f>SUM(E9:E21)</f>
        <v>70859606</v>
      </c>
      <c r="G8" s="69"/>
    </row>
    <row r="9" spans="1:7" x14ac:dyDescent="0.2">
      <c r="A9" s="53" t="s">
        <v>10</v>
      </c>
      <c r="B9" s="53" t="s">
        <v>312</v>
      </c>
      <c r="C9" s="98">
        <v>5078663</v>
      </c>
      <c r="D9" s="99">
        <v>0</v>
      </c>
      <c r="E9" s="98">
        <v>5078663</v>
      </c>
    </row>
    <row r="10" spans="1:7" x14ac:dyDescent="0.2">
      <c r="A10" s="53" t="s">
        <v>12</v>
      </c>
      <c r="B10" s="54" t="s">
        <v>313</v>
      </c>
      <c r="C10" s="98">
        <v>8535991</v>
      </c>
      <c r="D10" s="99">
        <v>0</v>
      </c>
      <c r="E10" s="98">
        <v>8535991</v>
      </c>
    </row>
    <row r="11" spans="1:7" ht="25.5" x14ac:dyDescent="0.2">
      <c r="A11" s="53" t="s">
        <v>14</v>
      </c>
      <c r="B11" s="54" t="s">
        <v>314</v>
      </c>
      <c r="C11" s="98">
        <v>1466375</v>
      </c>
      <c r="D11" s="98">
        <v>-185213</v>
      </c>
      <c r="E11" s="98">
        <v>1281162</v>
      </c>
    </row>
    <row r="12" spans="1:7" x14ac:dyDescent="0.2">
      <c r="A12" s="53" t="s">
        <v>16</v>
      </c>
      <c r="B12" s="53" t="s">
        <v>315</v>
      </c>
      <c r="C12" s="98">
        <v>55435741</v>
      </c>
      <c r="D12" s="98">
        <v>-2710871</v>
      </c>
      <c r="E12" s="98">
        <v>52724870</v>
      </c>
    </row>
    <row r="13" spans="1:7" x14ac:dyDescent="0.2">
      <c r="A13" s="53" t="s">
        <v>18</v>
      </c>
      <c r="B13" s="53" t="s">
        <v>316</v>
      </c>
      <c r="C13" s="98">
        <v>29782</v>
      </c>
      <c r="D13" s="99">
        <v>0</v>
      </c>
      <c r="E13" s="98">
        <v>29782</v>
      </c>
    </row>
    <row r="14" spans="1:7" x14ac:dyDescent="0.2">
      <c r="A14" s="53" t="s">
        <v>20</v>
      </c>
      <c r="B14" s="53" t="s">
        <v>317</v>
      </c>
      <c r="C14" s="98">
        <v>127752</v>
      </c>
      <c r="D14" s="99">
        <v>0</v>
      </c>
      <c r="E14" s="98">
        <v>127752</v>
      </c>
    </row>
    <row r="15" spans="1:7" x14ac:dyDescent="0.2">
      <c r="A15" s="53" t="s">
        <v>125</v>
      </c>
      <c r="B15" s="53" t="s">
        <v>318</v>
      </c>
      <c r="C15" s="98">
        <v>237796</v>
      </c>
      <c r="D15" s="98">
        <v>-99367</v>
      </c>
      <c r="E15" s="98">
        <v>138429</v>
      </c>
    </row>
    <row r="16" spans="1:7" x14ac:dyDescent="0.2">
      <c r="A16" s="53" t="s">
        <v>120</v>
      </c>
      <c r="B16" s="53" t="s">
        <v>23</v>
      </c>
      <c r="C16" s="98">
        <v>476402</v>
      </c>
      <c r="D16" s="98">
        <v>-263120</v>
      </c>
      <c r="E16" s="98">
        <v>213282</v>
      </c>
    </row>
    <row r="17" spans="1:5" x14ac:dyDescent="0.2">
      <c r="A17" s="53" t="s">
        <v>22</v>
      </c>
      <c r="B17" s="54" t="s">
        <v>319</v>
      </c>
      <c r="C17" s="98">
        <v>3701109</v>
      </c>
      <c r="D17" s="98">
        <v>-1481278</v>
      </c>
      <c r="E17" s="98">
        <v>2219831</v>
      </c>
    </row>
    <row r="18" spans="1:5" ht="25.5" x14ac:dyDescent="0.2">
      <c r="A18" s="53" t="s">
        <v>177</v>
      </c>
      <c r="B18" s="54" t="s">
        <v>250</v>
      </c>
      <c r="C18" s="98">
        <v>0</v>
      </c>
      <c r="D18" s="98">
        <v>0</v>
      </c>
      <c r="E18" s="98">
        <v>0</v>
      </c>
    </row>
    <row r="19" spans="1:5" x14ac:dyDescent="0.2">
      <c r="A19" s="53" t="s">
        <v>179</v>
      </c>
      <c r="B19" s="53" t="s">
        <v>29</v>
      </c>
      <c r="C19" s="98">
        <v>15255</v>
      </c>
      <c r="D19" s="99">
        <v>0</v>
      </c>
      <c r="E19" s="98">
        <v>15255</v>
      </c>
    </row>
    <row r="20" spans="1:5" x14ac:dyDescent="0.2">
      <c r="A20" s="53" t="s">
        <v>163</v>
      </c>
      <c r="B20" s="53" t="s">
        <v>320</v>
      </c>
      <c r="C20" s="98">
        <v>502485</v>
      </c>
      <c r="D20" s="98">
        <v>-7896</v>
      </c>
      <c r="E20" s="98">
        <v>494589</v>
      </c>
    </row>
    <row r="21" spans="1:5" x14ac:dyDescent="0.2">
      <c r="A21" s="53" t="s">
        <v>182</v>
      </c>
      <c r="B21" s="53" t="s">
        <v>128</v>
      </c>
      <c r="C21" s="98">
        <v>0</v>
      </c>
      <c r="D21" s="98">
        <v>0</v>
      </c>
      <c r="E21" s="98">
        <f>+C21+D21</f>
        <v>0</v>
      </c>
    </row>
    <row r="22" spans="1:5" x14ac:dyDescent="0.2">
      <c r="A22" s="53" t="s">
        <v>30</v>
      </c>
      <c r="B22" s="53" t="s">
        <v>31</v>
      </c>
      <c r="C22" s="100">
        <f>+C23+C35</f>
        <v>70859606</v>
      </c>
      <c r="D22" s="100">
        <f>+D23+D35</f>
        <v>0</v>
      </c>
      <c r="E22" s="100">
        <f>+E23+E35</f>
        <v>70859606</v>
      </c>
    </row>
    <row r="23" spans="1:5" x14ac:dyDescent="0.2">
      <c r="A23" s="53" t="s">
        <v>32</v>
      </c>
      <c r="B23" s="53" t="s">
        <v>284</v>
      </c>
      <c r="C23" s="100">
        <f>SUM(C24:C34)</f>
        <v>60365344</v>
      </c>
      <c r="D23" s="100">
        <f>SUM(D24:D34)</f>
        <v>0</v>
      </c>
      <c r="E23" s="100">
        <f>SUM(E24:E34)</f>
        <v>60365344</v>
      </c>
    </row>
    <row r="24" spans="1:5" x14ac:dyDescent="0.2">
      <c r="A24" s="53" t="s">
        <v>34</v>
      </c>
      <c r="B24" s="53" t="s">
        <v>321</v>
      </c>
      <c r="C24" s="98">
        <v>10004867</v>
      </c>
      <c r="D24" s="99">
        <v>0</v>
      </c>
      <c r="E24" s="98">
        <v>10004867</v>
      </c>
    </row>
    <row r="25" spans="1:5" x14ac:dyDescent="0.2">
      <c r="A25" s="53" t="s">
        <v>36</v>
      </c>
      <c r="B25" s="53" t="s">
        <v>322</v>
      </c>
      <c r="C25" s="98">
        <v>26153453</v>
      </c>
      <c r="D25" s="99">
        <v>0</v>
      </c>
      <c r="E25" s="98">
        <v>26153453</v>
      </c>
    </row>
    <row r="26" spans="1:5" x14ac:dyDescent="0.2">
      <c r="A26" s="53" t="s">
        <v>38</v>
      </c>
      <c r="B26" s="53" t="s">
        <v>323</v>
      </c>
      <c r="C26" s="98">
        <v>16052184</v>
      </c>
      <c r="D26" s="99">
        <v>0</v>
      </c>
      <c r="E26" s="98">
        <v>16052184</v>
      </c>
    </row>
    <row r="27" spans="1:5" x14ac:dyDescent="0.2">
      <c r="A27" s="53" t="s">
        <v>129</v>
      </c>
      <c r="B27" s="53" t="s">
        <v>269</v>
      </c>
      <c r="C27" s="99">
        <v>0</v>
      </c>
      <c r="D27" s="99">
        <v>0</v>
      </c>
      <c r="E27" s="99">
        <v>0</v>
      </c>
    </row>
    <row r="28" spans="1:5" ht="25.5" x14ac:dyDescent="0.2">
      <c r="A28" s="53" t="s">
        <v>131</v>
      </c>
      <c r="B28" s="54" t="s">
        <v>330</v>
      </c>
      <c r="C28" s="98">
        <v>20524</v>
      </c>
      <c r="D28" s="99">
        <v>0</v>
      </c>
      <c r="E28" s="98">
        <v>20524</v>
      </c>
    </row>
    <row r="29" spans="1:5" x14ac:dyDescent="0.2">
      <c r="A29" s="53" t="s">
        <v>252</v>
      </c>
      <c r="B29" s="53" t="s">
        <v>273</v>
      </c>
      <c r="C29" s="98">
        <v>126537</v>
      </c>
      <c r="D29" s="99">
        <v>0</v>
      </c>
      <c r="E29" s="98">
        <v>126537</v>
      </c>
    </row>
    <row r="30" spans="1:5" x14ac:dyDescent="0.2">
      <c r="A30" s="53" t="s">
        <v>253</v>
      </c>
      <c r="B30" s="54" t="s">
        <v>324</v>
      </c>
      <c r="C30" s="98">
        <v>21182</v>
      </c>
      <c r="D30" s="99">
        <v>0</v>
      </c>
      <c r="E30" s="98">
        <v>21182</v>
      </c>
    </row>
    <row r="31" spans="1:5" x14ac:dyDescent="0.2">
      <c r="A31" s="53" t="s">
        <v>42</v>
      </c>
      <c r="B31" s="53" t="s">
        <v>325</v>
      </c>
      <c r="C31" s="99">
        <v>1826679</v>
      </c>
      <c r="D31" s="99">
        <v>0</v>
      </c>
      <c r="E31" s="99">
        <v>1826679</v>
      </c>
    </row>
    <row r="32" spans="1:5" ht="25.5" x14ac:dyDescent="0.2">
      <c r="A32" s="53" t="s">
        <v>44</v>
      </c>
      <c r="B32" s="54" t="s">
        <v>331</v>
      </c>
      <c r="C32" s="99">
        <v>0</v>
      </c>
      <c r="D32" s="99">
        <v>0</v>
      </c>
      <c r="E32" s="99">
        <v>0</v>
      </c>
    </row>
    <row r="33" spans="1:5" x14ac:dyDescent="0.2">
      <c r="A33" s="53" t="s">
        <v>135</v>
      </c>
      <c r="B33" s="53" t="s">
        <v>326</v>
      </c>
      <c r="C33" s="99">
        <v>0</v>
      </c>
      <c r="D33" s="99">
        <v>0</v>
      </c>
      <c r="E33" s="99">
        <v>0</v>
      </c>
    </row>
    <row r="34" spans="1:5" x14ac:dyDescent="0.2">
      <c r="A34" s="53" t="s">
        <v>201</v>
      </c>
      <c r="B34" s="54" t="s">
        <v>327</v>
      </c>
      <c r="C34" s="98">
        <v>6159918</v>
      </c>
      <c r="D34" s="99">
        <v>0</v>
      </c>
      <c r="E34" s="98">
        <v>6159918</v>
      </c>
    </row>
    <row r="35" spans="1:5" x14ac:dyDescent="0.2">
      <c r="A35" s="53" t="s">
        <v>46</v>
      </c>
      <c r="B35" s="53" t="s">
        <v>47</v>
      </c>
      <c r="C35" s="100">
        <f>SUM(C36:C40)</f>
        <v>10494262</v>
      </c>
      <c r="D35" s="100">
        <f>SUM(D36:D40)</f>
        <v>0</v>
      </c>
      <c r="E35" s="100">
        <f>SUM(E36:E40)</f>
        <v>10494262</v>
      </c>
    </row>
    <row r="36" spans="1:5" x14ac:dyDescent="0.2">
      <c r="A36" s="53" t="s">
        <v>332</v>
      </c>
      <c r="B36" s="53" t="s">
        <v>49</v>
      </c>
      <c r="C36" s="98">
        <v>6439757</v>
      </c>
      <c r="D36" s="99">
        <v>0</v>
      </c>
      <c r="E36" s="98">
        <v>6439757</v>
      </c>
    </row>
    <row r="37" spans="1:5" x14ac:dyDescent="0.2">
      <c r="A37" s="53" t="s">
        <v>333</v>
      </c>
      <c r="B37" s="53" t="s">
        <v>378</v>
      </c>
      <c r="C37" s="98">
        <v>1643865</v>
      </c>
      <c r="D37" s="99">
        <v>0</v>
      </c>
      <c r="E37" s="98">
        <v>1643865</v>
      </c>
    </row>
    <row r="38" spans="1:5" x14ac:dyDescent="0.2">
      <c r="A38" s="53" t="s">
        <v>335</v>
      </c>
      <c r="B38" s="55" t="s">
        <v>334</v>
      </c>
      <c r="C38" s="98">
        <v>595490</v>
      </c>
      <c r="D38" s="99">
        <v>0</v>
      </c>
      <c r="E38" s="98">
        <v>595490</v>
      </c>
    </row>
    <row r="39" spans="1:5" ht="25.5" x14ac:dyDescent="0.2">
      <c r="A39" s="53" t="s">
        <v>371</v>
      </c>
      <c r="B39" s="62" t="s">
        <v>374</v>
      </c>
      <c r="C39" s="98">
        <v>0</v>
      </c>
      <c r="D39" s="99">
        <v>0</v>
      </c>
      <c r="E39" s="98">
        <v>0</v>
      </c>
    </row>
    <row r="40" spans="1:5" x14ac:dyDescent="0.2">
      <c r="A40" s="53" t="s">
        <v>373</v>
      </c>
      <c r="B40" s="55" t="s">
        <v>329</v>
      </c>
      <c r="C40" s="98">
        <v>1815150</v>
      </c>
      <c r="D40" s="99">
        <v>0</v>
      </c>
      <c r="E40" s="98">
        <v>1815150</v>
      </c>
    </row>
    <row r="41" spans="1:5" x14ac:dyDescent="0.2">
      <c r="A41" s="53" t="s">
        <v>52</v>
      </c>
      <c r="B41" s="53" t="s">
        <v>53</v>
      </c>
      <c r="C41" s="99">
        <v>0</v>
      </c>
      <c r="D41" s="99">
        <v>0</v>
      </c>
      <c r="E41" s="99">
        <v>0</v>
      </c>
    </row>
    <row r="42" spans="1:5" x14ac:dyDescent="0.2">
      <c r="A42" s="53" t="s">
        <v>54</v>
      </c>
      <c r="B42" s="53" t="s">
        <v>275</v>
      </c>
      <c r="C42" s="98">
        <v>27824068</v>
      </c>
      <c r="D42" s="99">
        <v>0</v>
      </c>
      <c r="E42" s="98">
        <v>27824068</v>
      </c>
    </row>
    <row r="43" spans="1:5" x14ac:dyDescent="0.2">
      <c r="A43" s="56" t="s">
        <v>56</v>
      </c>
      <c r="B43" s="56" t="s">
        <v>276</v>
      </c>
      <c r="C43" s="98">
        <v>27824068</v>
      </c>
      <c r="D43" s="99">
        <v>0</v>
      </c>
      <c r="E43" s="98">
        <v>27824068</v>
      </c>
    </row>
    <row r="44" spans="1:5" x14ac:dyDescent="0.2">
      <c r="A44" s="56"/>
      <c r="B44" s="56"/>
    </row>
    <row r="45" spans="1:5" x14ac:dyDescent="0.2">
      <c r="A45" s="56"/>
      <c r="B45" s="56"/>
      <c r="C45" s="69"/>
    </row>
    <row r="46" spans="1:5" x14ac:dyDescent="0.2">
      <c r="A46" s="56"/>
      <c r="B46" s="56"/>
      <c r="C46" s="69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E61"/>
  <sheetViews>
    <sheetView workbookViewId="0">
      <selection activeCell="B8" sqref="B8:E8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5703125" style="58" customWidth="1"/>
    <col min="4" max="4" width="11.140625" style="58" bestFit="1" customWidth="1"/>
    <col min="5" max="5" width="10.85546875" style="58" bestFit="1" customWidth="1"/>
    <col min="6" max="16384" width="9.140625" style="58"/>
  </cols>
  <sheetData>
    <row r="1" spans="1:5" x14ac:dyDescent="0.2">
      <c r="A1" s="81" t="s">
        <v>157</v>
      </c>
      <c r="B1" s="82"/>
      <c r="C1" s="19"/>
    </row>
    <row r="3" spans="1:5" x14ac:dyDescent="0.2">
      <c r="A3" s="103" t="s">
        <v>0</v>
      </c>
      <c r="B3" s="103"/>
      <c r="C3" s="103"/>
    </row>
    <row r="4" spans="1:5" x14ac:dyDescent="0.2">
      <c r="A4" s="106" t="s">
        <v>410</v>
      </c>
      <c r="B4" s="103"/>
      <c r="C4" s="103"/>
    </row>
    <row r="5" spans="1:5" x14ac:dyDescent="0.2">
      <c r="E5" s="83" t="s">
        <v>2</v>
      </c>
    </row>
    <row r="6" spans="1:5" s="87" customFormat="1" x14ac:dyDescent="0.2">
      <c r="A6" s="84" t="s">
        <v>3</v>
      </c>
      <c r="B6" s="84" t="s">
        <v>4</v>
      </c>
      <c r="C6" s="85" t="s">
        <v>5</v>
      </c>
      <c r="D6" s="85" t="s">
        <v>381</v>
      </c>
      <c r="E6" s="86" t="s">
        <v>7</v>
      </c>
    </row>
    <row r="7" spans="1:5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5" x14ac:dyDescent="0.2">
      <c r="A8" s="53" t="s">
        <v>8</v>
      </c>
      <c r="B8" s="53" t="s">
        <v>311</v>
      </c>
      <c r="C8" s="100">
        <f>SUM(C9:C21)</f>
        <v>73112440</v>
      </c>
      <c r="D8" s="100">
        <f>SUM(D9:D21)</f>
        <v>-4587837</v>
      </c>
      <c r="E8" s="100">
        <f>SUM(E9:E21)</f>
        <v>68524603</v>
      </c>
    </row>
    <row r="9" spans="1:5" x14ac:dyDescent="0.2">
      <c r="A9" s="53" t="s">
        <v>10</v>
      </c>
      <c r="B9" s="53" t="s">
        <v>312</v>
      </c>
      <c r="C9" s="98">
        <v>4558085</v>
      </c>
      <c r="D9" s="99">
        <v>0</v>
      </c>
      <c r="E9" s="98">
        <v>4558085</v>
      </c>
    </row>
    <row r="10" spans="1:5" x14ac:dyDescent="0.2">
      <c r="A10" s="53" t="s">
        <v>12</v>
      </c>
      <c r="B10" s="54" t="s">
        <v>313</v>
      </c>
      <c r="C10" s="98">
        <v>7144272</v>
      </c>
      <c r="D10" s="99">
        <v>0</v>
      </c>
      <c r="E10" s="98">
        <v>7144272</v>
      </c>
    </row>
    <row r="11" spans="1:5" ht="25.5" x14ac:dyDescent="0.2">
      <c r="A11" s="53" t="s">
        <v>14</v>
      </c>
      <c r="B11" s="54" t="s">
        <v>314</v>
      </c>
      <c r="C11" s="98">
        <v>1400175</v>
      </c>
      <c r="D11" s="98">
        <v>-187936</v>
      </c>
      <c r="E11" s="98">
        <v>1212239</v>
      </c>
    </row>
    <row r="12" spans="1:5" x14ac:dyDescent="0.2">
      <c r="A12" s="53" t="s">
        <v>16</v>
      </c>
      <c r="B12" s="53" t="s">
        <v>315</v>
      </c>
      <c r="C12" s="98">
        <v>55089797</v>
      </c>
      <c r="D12" s="98">
        <v>-2609040</v>
      </c>
      <c r="E12" s="98">
        <v>52480757</v>
      </c>
    </row>
    <row r="13" spans="1:5" x14ac:dyDescent="0.2">
      <c r="A13" s="53" t="s">
        <v>18</v>
      </c>
      <c r="B13" s="53" t="s">
        <v>316</v>
      </c>
      <c r="C13" s="98">
        <v>29744</v>
      </c>
      <c r="D13" s="99">
        <v>0</v>
      </c>
      <c r="E13" s="98">
        <v>29744</v>
      </c>
    </row>
    <row r="14" spans="1:5" x14ac:dyDescent="0.2">
      <c r="A14" s="53" t="s">
        <v>20</v>
      </c>
      <c r="B14" s="53" t="s">
        <v>317</v>
      </c>
      <c r="C14" s="98">
        <v>127752</v>
      </c>
      <c r="D14" s="99">
        <v>0</v>
      </c>
      <c r="E14" s="98">
        <v>127752</v>
      </c>
    </row>
    <row r="15" spans="1:5" x14ac:dyDescent="0.2">
      <c r="A15" s="53" t="s">
        <v>125</v>
      </c>
      <c r="B15" s="53" t="s">
        <v>318</v>
      </c>
      <c r="C15" s="98">
        <v>284294</v>
      </c>
      <c r="D15" s="98">
        <v>-103681</v>
      </c>
      <c r="E15" s="98">
        <v>180613</v>
      </c>
    </row>
    <row r="16" spans="1:5" x14ac:dyDescent="0.2">
      <c r="A16" s="53" t="s">
        <v>120</v>
      </c>
      <c r="B16" s="53" t="s">
        <v>23</v>
      </c>
      <c r="C16" s="98">
        <v>476402</v>
      </c>
      <c r="D16" s="98">
        <v>-245460</v>
      </c>
      <c r="E16" s="98">
        <v>230942</v>
      </c>
    </row>
    <row r="17" spans="1:5" x14ac:dyDescent="0.2">
      <c r="A17" s="53" t="s">
        <v>22</v>
      </c>
      <c r="B17" s="54" t="s">
        <v>319</v>
      </c>
      <c r="C17" s="98">
        <v>3504588</v>
      </c>
      <c r="D17" s="98">
        <v>-1433824</v>
      </c>
      <c r="E17" s="98">
        <v>2070764</v>
      </c>
    </row>
    <row r="18" spans="1:5" ht="25.5" x14ac:dyDescent="0.2">
      <c r="A18" s="53" t="s">
        <v>177</v>
      </c>
      <c r="B18" s="54" t="s">
        <v>250</v>
      </c>
      <c r="C18" s="98">
        <v>0</v>
      </c>
      <c r="D18" s="98">
        <v>0</v>
      </c>
      <c r="E18" s="98">
        <v>0</v>
      </c>
    </row>
    <row r="19" spans="1:5" x14ac:dyDescent="0.2">
      <c r="A19" s="53" t="s">
        <v>179</v>
      </c>
      <c r="B19" s="53" t="s">
        <v>29</v>
      </c>
      <c r="C19" s="98">
        <v>5144</v>
      </c>
      <c r="D19" s="99">
        <v>0</v>
      </c>
      <c r="E19" s="98">
        <v>5144</v>
      </c>
    </row>
    <row r="20" spans="1:5" x14ac:dyDescent="0.2">
      <c r="A20" s="53" t="s">
        <v>163</v>
      </c>
      <c r="B20" s="53" t="s">
        <v>320</v>
      </c>
      <c r="C20" s="98">
        <v>492187</v>
      </c>
      <c r="D20" s="98">
        <v>-7896</v>
      </c>
      <c r="E20" s="98">
        <v>484291</v>
      </c>
    </row>
    <row r="21" spans="1:5" x14ac:dyDescent="0.2">
      <c r="A21" s="53" t="s">
        <v>182</v>
      </c>
      <c r="B21" s="53" t="s">
        <v>128</v>
      </c>
      <c r="C21" s="98">
        <v>0</v>
      </c>
      <c r="D21" s="98">
        <v>0</v>
      </c>
      <c r="E21" s="98">
        <f>+C21+D21</f>
        <v>0</v>
      </c>
    </row>
    <row r="22" spans="1:5" x14ac:dyDescent="0.2">
      <c r="A22" s="53" t="s">
        <v>30</v>
      </c>
      <c r="B22" s="53" t="s">
        <v>31</v>
      </c>
      <c r="C22" s="61">
        <f>+C23+C35</f>
        <v>68524603</v>
      </c>
      <c r="D22" s="61">
        <f>+D23+D35</f>
        <v>0</v>
      </c>
      <c r="E22" s="61">
        <f>+E23+E35</f>
        <v>68524603</v>
      </c>
    </row>
    <row r="23" spans="1:5" x14ac:dyDescent="0.2">
      <c r="A23" s="53" t="s">
        <v>32</v>
      </c>
      <c r="B23" s="53" t="s">
        <v>284</v>
      </c>
      <c r="C23" s="61">
        <f>SUM(C24:C34)</f>
        <v>56750795</v>
      </c>
      <c r="D23" s="61">
        <f>SUM(D24:D34)</f>
        <v>0</v>
      </c>
      <c r="E23" s="61">
        <f>SUM(E24:E34)</f>
        <v>56750795</v>
      </c>
    </row>
    <row r="24" spans="1:5" x14ac:dyDescent="0.2">
      <c r="A24" s="53" t="s">
        <v>34</v>
      </c>
      <c r="B24" s="53" t="s">
        <v>321</v>
      </c>
      <c r="C24" s="98">
        <v>10171274</v>
      </c>
      <c r="D24" s="99">
        <v>0</v>
      </c>
      <c r="E24" s="98">
        <v>10171274</v>
      </c>
    </row>
    <row r="25" spans="1:5" x14ac:dyDescent="0.2">
      <c r="A25" s="53" t="s">
        <v>36</v>
      </c>
      <c r="B25" s="53" t="s">
        <v>322</v>
      </c>
      <c r="C25" s="98">
        <v>26386204</v>
      </c>
      <c r="D25" s="99">
        <v>0</v>
      </c>
      <c r="E25" s="98">
        <v>26386204</v>
      </c>
    </row>
    <row r="26" spans="1:5" x14ac:dyDescent="0.2">
      <c r="A26" s="53" t="s">
        <v>38</v>
      </c>
      <c r="B26" s="53" t="s">
        <v>323</v>
      </c>
      <c r="C26" s="98">
        <v>13844845</v>
      </c>
      <c r="D26" s="99">
        <v>0</v>
      </c>
      <c r="E26" s="98">
        <v>13844845</v>
      </c>
    </row>
    <row r="27" spans="1:5" x14ac:dyDescent="0.2">
      <c r="A27" s="53" t="s">
        <v>129</v>
      </c>
      <c r="B27" s="53" t="s">
        <v>269</v>
      </c>
      <c r="C27" s="99">
        <v>0</v>
      </c>
      <c r="D27" s="99">
        <v>0</v>
      </c>
      <c r="E27" s="99">
        <v>0</v>
      </c>
    </row>
    <row r="28" spans="1:5" ht="25.5" x14ac:dyDescent="0.2">
      <c r="A28" s="53" t="s">
        <v>131</v>
      </c>
      <c r="B28" s="54" t="s">
        <v>330</v>
      </c>
      <c r="C28" s="98">
        <v>25261</v>
      </c>
      <c r="D28" s="99">
        <v>0</v>
      </c>
      <c r="E28" s="98">
        <v>25261</v>
      </c>
    </row>
    <row r="29" spans="1:5" x14ac:dyDescent="0.2">
      <c r="A29" s="53" t="s">
        <v>252</v>
      </c>
      <c r="B29" s="53" t="s">
        <v>273</v>
      </c>
      <c r="C29" s="98">
        <v>113203</v>
      </c>
      <c r="D29" s="99">
        <v>0</v>
      </c>
      <c r="E29" s="98">
        <v>113203</v>
      </c>
    </row>
    <row r="30" spans="1:5" x14ac:dyDescent="0.2">
      <c r="A30" s="53" t="s">
        <v>253</v>
      </c>
      <c r="B30" s="54" t="s">
        <v>324</v>
      </c>
      <c r="C30" s="98">
        <v>22895</v>
      </c>
      <c r="D30" s="99">
        <v>0</v>
      </c>
      <c r="E30" s="98">
        <v>22895</v>
      </c>
    </row>
    <row r="31" spans="1:5" x14ac:dyDescent="0.2">
      <c r="A31" s="53" t="s">
        <v>42</v>
      </c>
      <c r="B31" s="53" t="s">
        <v>325</v>
      </c>
      <c r="C31" s="99">
        <v>0</v>
      </c>
      <c r="D31" s="99">
        <v>0</v>
      </c>
      <c r="E31" s="99">
        <v>0</v>
      </c>
    </row>
    <row r="32" spans="1:5" ht="25.5" x14ac:dyDescent="0.2">
      <c r="A32" s="53" t="s">
        <v>44</v>
      </c>
      <c r="B32" s="54" t="s">
        <v>331</v>
      </c>
      <c r="C32" s="99">
        <v>0</v>
      </c>
      <c r="D32" s="99">
        <v>0</v>
      </c>
      <c r="E32" s="99">
        <v>0</v>
      </c>
    </row>
    <row r="33" spans="1:5" x14ac:dyDescent="0.2">
      <c r="A33" s="53" t="s">
        <v>135</v>
      </c>
      <c r="B33" s="53" t="s">
        <v>326</v>
      </c>
      <c r="C33" s="99">
        <v>0</v>
      </c>
      <c r="D33" s="99">
        <v>0</v>
      </c>
      <c r="E33" s="99">
        <v>0</v>
      </c>
    </row>
    <row r="34" spans="1:5" x14ac:dyDescent="0.2">
      <c r="A34" s="53" t="s">
        <v>201</v>
      </c>
      <c r="B34" s="54" t="s">
        <v>327</v>
      </c>
      <c r="C34" s="98">
        <v>6187113</v>
      </c>
      <c r="D34" s="99">
        <v>0</v>
      </c>
      <c r="E34" s="98">
        <v>6187113</v>
      </c>
    </row>
    <row r="35" spans="1:5" x14ac:dyDescent="0.2">
      <c r="A35" s="53" t="s">
        <v>46</v>
      </c>
      <c r="B35" s="53" t="s">
        <v>47</v>
      </c>
      <c r="C35" s="61">
        <f>SUM(C36:C40)</f>
        <v>11773808</v>
      </c>
      <c r="D35" s="61">
        <f>SUM(D36:D40)</f>
        <v>0</v>
      </c>
      <c r="E35" s="61">
        <f>SUM(E36:E40)</f>
        <v>11773808</v>
      </c>
    </row>
    <row r="36" spans="1:5" x14ac:dyDescent="0.2">
      <c r="A36" s="53" t="s">
        <v>332</v>
      </c>
      <c r="B36" s="53" t="s">
        <v>49</v>
      </c>
      <c r="C36" s="98">
        <v>6439757</v>
      </c>
      <c r="D36" s="99">
        <v>0</v>
      </c>
      <c r="E36" s="98">
        <v>6439757</v>
      </c>
    </row>
    <row r="37" spans="1:5" x14ac:dyDescent="0.2">
      <c r="A37" s="53" t="s">
        <v>333</v>
      </c>
      <c r="B37" s="53" t="s">
        <v>378</v>
      </c>
      <c r="C37" s="98">
        <v>1643864</v>
      </c>
      <c r="D37" s="99">
        <v>0</v>
      </c>
      <c r="E37" s="98">
        <v>1643864</v>
      </c>
    </row>
    <row r="38" spans="1:5" x14ac:dyDescent="0.2">
      <c r="A38" s="53" t="s">
        <v>335</v>
      </c>
      <c r="B38" s="55" t="s">
        <v>334</v>
      </c>
      <c r="C38" s="98">
        <v>595490</v>
      </c>
      <c r="D38" s="99">
        <v>0</v>
      </c>
      <c r="E38" s="98">
        <v>595490</v>
      </c>
    </row>
    <row r="39" spans="1:5" ht="25.5" x14ac:dyDescent="0.2">
      <c r="A39" s="53" t="s">
        <v>371</v>
      </c>
      <c r="B39" s="62" t="s">
        <v>374</v>
      </c>
      <c r="C39" s="98">
        <v>0</v>
      </c>
      <c r="D39" s="99">
        <v>0</v>
      </c>
      <c r="E39" s="98">
        <v>0</v>
      </c>
    </row>
    <row r="40" spans="1:5" x14ac:dyDescent="0.2">
      <c r="A40" s="53" t="s">
        <v>373</v>
      </c>
      <c r="B40" s="55" t="s">
        <v>329</v>
      </c>
      <c r="C40" s="98">
        <v>3094697</v>
      </c>
      <c r="D40" s="99">
        <v>0</v>
      </c>
      <c r="E40" s="98">
        <v>3094697</v>
      </c>
    </row>
    <row r="41" spans="1:5" x14ac:dyDescent="0.2">
      <c r="A41" s="53" t="s">
        <v>52</v>
      </c>
      <c r="B41" s="53" t="s">
        <v>53</v>
      </c>
      <c r="C41" s="99">
        <v>0</v>
      </c>
      <c r="D41" s="99">
        <v>0</v>
      </c>
      <c r="E41" s="99">
        <v>0</v>
      </c>
    </row>
    <row r="42" spans="1:5" x14ac:dyDescent="0.2">
      <c r="A42" s="53" t="s">
        <v>54</v>
      </c>
      <c r="B42" s="53" t="s">
        <v>275</v>
      </c>
      <c r="C42" s="98">
        <v>31246316</v>
      </c>
      <c r="D42" s="99">
        <v>0</v>
      </c>
      <c r="E42" s="98">
        <v>31246316</v>
      </c>
    </row>
    <row r="43" spans="1:5" x14ac:dyDescent="0.2">
      <c r="A43" s="56" t="s">
        <v>56</v>
      </c>
      <c r="B43" s="56" t="s">
        <v>276</v>
      </c>
      <c r="C43" s="98">
        <v>31246316</v>
      </c>
      <c r="D43" s="99">
        <v>0</v>
      </c>
      <c r="E43" s="98">
        <v>31246316</v>
      </c>
    </row>
    <row r="44" spans="1:5" x14ac:dyDescent="0.2">
      <c r="A44" s="56"/>
      <c r="B44" s="56"/>
    </row>
    <row r="45" spans="1:5" x14ac:dyDescent="0.2">
      <c r="A45" s="56"/>
      <c r="B45" s="56"/>
      <c r="C45" s="69"/>
    </row>
    <row r="46" spans="1:5" x14ac:dyDescent="0.2">
      <c r="A46" s="56"/>
      <c r="B46" s="56"/>
      <c r="C46" s="69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5703125" style="58" customWidth="1"/>
    <col min="4" max="4" width="11.140625" style="58" bestFit="1" customWidth="1"/>
    <col min="5" max="5" width="10.85546875" style="58" bestFit="1" customWidth="1"/>
    <col min="6" max="16384" width="9.140625" style="58"/>
  </cols>
  <sheetData>
    <row r="1" spans="1:5" x14ac:dyDescent="0.2">
      <c r="A1" s="81" t="s">
        <v>157</v>
      </c>
      <c r="B1" s="82"/>
      <c r="C1" s="19"/>
    </row>
    <row r="3" spans="1:5" x14ac:dyDescent="0.2">
      <c r="A3" s="103" t="s">
        <v>0</v>
      </c>
      <c r="B3" s="103"/>
      <c r="C3" s="103"/>
    </row>
    <row r="4" spans="1:5" x14ac:dyDescent="0.2">
      <c r="A4" s="106" t="s">
        <v>408</v>
      </c>
      <c r="B4" s="103"/>
      <c r="C4" s="103"/>
    </row>
    <row r="5" spans="1:5" x14ac:dyDescent="0.2">
      <c r="E5" s="83" t="s">
        <v>2</v>
      </c>
    </row>
    <row r="6" spans="1:5" s="87" customFormat="1" x14ac:dyDescent="0.2">
      <c r="A6" s="84" t="s">
        <v>3</v>
      </c>
      <c r="B6" s="84" t="s">
        <v>4</v>
      </c>
      <c r="C6" s="85" t="s">
        <v>5</v>
      </c>
      <c r="D6" s="85" t="s">
        <v>381</v>
      </c>
      <c r="E6" s="86" t="s">
        <v>7</v>
      </c>
    </row>
    <row r="7" spans="1:5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5" x14ac:dyDescent="0.2">
      <c r="A8" s="53" t="s">
        <v>8</v>
      </c>
      <c r="B8" s="53" t="s">
        <v>311</v>
      </c>
      <c r="C8" s="61">
        <f>SUM(C9:C21)</f>
        <v>72552787</v>
      </c>
      <c r="D8" s="61">
        <f>SUM(D9:D21)</f>
        <v>-4726858</v>
      </c>
      <c r="E8" s="61">
        <f>SUM(E9:E21)</f>
        <v>67825929</v>
      </c>
    </row>
    <row r="9" spans="1:5" x14ac:dyDescent="0.2">
      <c r="A9" s="53" t="s">
        <v>10</v>
      </c>
      <c r="B9" s="53" t="s">
        <v>312</v>
      </c>
      <c r="C9" s="98">
        <v>5141585</v>
      </c>
      <c r="D9" s="99">
        <v>0</v>
      </c>
      <c r="E9" s="98">
        <f>+C9+D9</f>
        <v>5141585</v>
      </c>
    </row>
    <row r="10" spans="1:5" x14ac:dyDescent="0.2">
      <c r="A10" s="53" t="s">
        <v>12</v>
      </c>
      <c r="B10" s="54" t="s">
        <v>313</v>
      </c>
      <c r="C10" s="98">
        <v>6822874</v>
      </c>
      <c r="D10" s="99">
        <v>0</v>
      </c>
      <c r="E10" s="98">
        <f t="shared" ref="E10:E21" si="0">+C10+D10</f>
        <v>6822874</v>
      </c>
    </row>
    <row r="11" spans="1:5" ht="25.5" x14ac:dyDescent="0.2">
      <c r="A11" s="53" t="s">
        <v>14</v>
      </c>
      <c r="B11" s="54" t="s">
        <v>314</v>
      </c>
      <c r="C11" s="98">
        <v>856584</v>
      </c>
      <c r="D11" s="98">
        <v>-184268</v>
      </c>
      <c r="E11" s="98">
        <f t="shared" si="0"/>
        <v>672316</v>
      </c>
    </row>
    <row r="12" spans="1:5" x14ac:dyDescent="0.2">
      <c r="A12" s="53" t="s">
        <v>16</v>
      </c>
      <c r="B12" s="53" t="s">
        <v>315</v>
      </c>
      <c r="C12" s="98">
        <v>54290609</v>
      </c>
      <c r="D12" s="98">
        <v>-2714582</v>
      </c>
      <c r="E12" s="98">
        <f t="shared" si="0"/>
        <v>51576027</v>
      </c>
    </row>
    <row r="13" spans="1:5" x14ac:dyDescent="0.2">
      <c r="A13" s="53" t="s">
        <v>18</v>
      </c>
      <c r="B13" s="53" t="s">
        <v>316</v>
      </c>
      <c r="C13" s="98">
        <v>29382</v>
      </c>
      <c r="D13" s="99">
        <v>0</v>
      </c>
      <c r="E13" s="98">
        <f t="shared" si="0"/>
        <v>29382</v>
      </c>
    </row>
    <row r="14" spans="1:5" x14ac:dyDescent="0.2">
      <c r="A14" s="53" t="s">
        <v>20</v>
      </c>
      <c r="B14" s="53" t="s">
        <v>317</v>
      </c>
      <c r="C14" s="98">
        <v>127752</v>
      </c>
      <c r="D14" s="99">
        <v>0</v>
      </c>
      <c r="E14" s="98">
        <f t="shared" si="0"/>
        <v>127752</v>
      </c>
    </row>
    <row r="15" spans="1:5" x14ac:dyDescent="0.2">
      <c r="A15" s="53" t="s">
        <v>125</v>
      </c>
      <c r="B15" s="53" t="s">
        <v>318</v>
      </c>
      <c r="C15" s="98">
        <v>523329</v>
      </c>
      <c r="D15" s="98">
        <v>-97729</v>
      </c>
      <c r="E15" s="98">
        <f t="shared" si="0"/>
        <v>425600</v>
      </c>
    </row>
    <row r="16" spans="1:5" x14ac:dyDescent="0.2">
      <c r="A16" s="53" t="s">
        <v>120</v>
      </c>
      <c r="B16" s="53" t="s">
        <v>23</v>
      </c>
      <c r="C16" s="98">
        <v>419378</v>
      </c>
      <c r="D16" s="98">
        <v>-231824</v>
      </c>
      <c r="E16" s="98">
        <f t="shared" si="0"/>
        <v>187554</v>
      </c>
    </row>
    <row r="17" spans="1:5" x14ac:dyDescent="0.2">
      <c r="A17" s="53" t="s">
        <v>22</v>
      </c>
      <c r="B17" s="54" t="s">
        <v>319</v>
      </c>
      <c r="C17" s="98">
        <v>3534429</v>
      </c>
      <c r="D17" s="98">
        <v>-1490262</v>
      </c>
      <c r="E17" s="98">
        <f t="shared" si="0"/>
        <v>2044167</v>
      </c>
    </row>
    <row r="18" spans="1:5" ht="25.5" x14ac:dyDescent="0.2">
      <c r="A18" s="53" t="s">
        <v>177</v>
      </c>
      <c r="B18" s="54" t="s">
        <v>250</v>
      </c>
      <c r="C18" s="98">
        <v>0</v>
      </c>
      <c r="D18" s="98">
        <v>0</v>
      </c>
      <c r="E18" s="98">
        <f t="shared" si="0"/>
        <v>0</v>
      </c>
    </row>
    <row r="19" spans="1:5" x14ac:dyDescent="0.2">
      <c r="A19" s="53" t="s">
        <v>179</v>
      </c>
      <c r="B19" s="53" t="s">
        <v>29</v>
      </c>
      <c r="C19" s="98">
        <v>38778</v>
      </c>
      <c r="D19" s="99">
        <v>0</v>
      </c>
      <c r="E19" s="98">
        <f t="shared" si="0"/>
        <v>38778</v>
      </c>
    </row>
    <row r="20" spans="1:5" x14ac:dyDescent="0.2">
      <c r="A20" s="53" t="s">
        <v>163</v>
      </c>
      <c r="B20" s="53" t="s">
        <v>320</v>
      </c>
      <c r="C20" s="98">
        <v>768087</v>
      </c>
      <c r="D20" s="98">
        <v>-8193</v>
      </c>
      <c r="E20" s="98">
        <f t="shared" si="0"/>
        <v>759894</v>
      </c>
    </row>
    <row r="21" spans="1:5" x14ac:dyDescent="0.2">
      <c r="A21" s="53" t="s">
        <v>182</v>
      </c>
      <c r="B21" s="53" t="s">
        <v>128</v>
      </c>
      <c r="C21" s="98">
        <v>0</v>
      </c>
      <c r="D21" s="98">
        <v>0</v>
      </c>
      <c r="E21" s="98">
        <f t="shared" si="0"/>
        <v>0</v>
      </c>
    </row>
    <row r="22" spans="1:5" x14ac:dyDescent="0.2">
      <c r="A22" s="53" t="s">
        <v>30</v>
      </c>
      <c r="B22" s="53" t="s">
        <v>31</v>
      </c>
      <c r="C22" s="61">
        <f>+C23+C35</f>
        <v>67825929</v>
      </c>
      <c r="D22" s="61">
        <f>+D23+D35</f>
        <v>0</v>
      </c>
      <c r="E22" s="61">
        <f>+E23+E35</f>
        <v>67825929</v>
      </c>
    </row>
    <row r="23" spans="1:5" x14ac:dyDescent="0.2">
      <c r="A23" s="53" t="s">
        <v>32</v>
      </c>
      <c r="B23" s="53" t="s">
        <v>284</v>
      </c>
      <c r="C23" s="61">
        <f>SUM(C24:C34)</f>
        <v>56700045</v>
      </c>
      <c r="D23" s="61">
        <f>SUM(D24:D34)</f>
        <v>0</v>
      </c>
      <c r="E23" s="61">
        <f>SUM(E24:E34)</f>
        <v>56700045</v>
      </c>
    </row>
    <row r="24" spans="1:5" x14ac:dyDescent="0.2">
      <c r="A24" s="53" t="s">
        <v>34</v>
      </c>
      <c r="B24" s="53" t="s">
        <v>321</v>
      </c>
      <c r="C24" s="98">
        <v>10545067</v>
      </c>
      <c r="D24" s="99">
        <v>0</v>
      </c>
      <c r="E24" s="98">
        <f>+C24</f>
        <v>10545067</v>
      </c>
    </row>
    <row r="25" spans="1:5" x14ac:dyDescent="0.2">
      <c r="A25" s="53" t="s">
        <v>36</v>
      </c>
      <c r="B25" s="53" t="s">
        <v>322</v>
      </c>
      <c r="C25" s="98">
        <v>24850894</v>
      </c>
      <c r="D25" s="99">
        <v>0</v>
      </c>
      <c r="E25" s="98">
        <f t="shared" ref="E25:E34" si="1">+C25</f>
        <v>24850894</v>
      </c>
    </row>
    <row r="26" spans="1:5" x14ac:dyDescent="0.2">
      <c r="A26" s="53" t="s">
        <v>38</v>
      </c>
      <c r="B26" s="53" t="s">
        <v>323</v>
      </c>
      <c r="C26" s="98">
        <v>15420132</v>
      </c>
      <c r="D26" s="99">
        <v>0</v>
      </c>
      <c r="E26" s="98">
        <f t="shared" si="1"/>
        <v>15420132</v>
      </c>
    </row>
    <row r="27" spans="1:5" x14ac:dyDescent="0.2">
      <c r="A27" s="53" t="s">
        <v>129</v>
      </c>
      <c r="B27" s="53" t="s">
        <v>269</v>
      </c>
      <c r="C27" s="99">
        <v>0</v>
      </c>
      <c r="D27" s="99">
        <v>0</v>
      </c>
      <c r="E27" s="98">
        <f t="shared" si="1"/>
        <v>0</v>
      </c>
    </row>
    <row r="28" spans="1:5" ht="25.5" x14ac:dyDescent="0.2">
      <c r="A28" s="53" t="s">
        <v>131</v>
      </c>
      <c r="B28" s="54" t="s">
        <v>330</v>
      </c>
      <c r="C28" s="98">
        <v>21542</v>
      </c>
      <c r="D28" s="99">
        <v>0</v>
      </c>
      <c r="E28" s="98">
        <f t="shared" si="1"/>
        <v>21542</v>
      </c>
    </row>
    <row r="29" spans="1:5" x14ac:dyDescent="0.2">
      <c r="A29" s="53" t="s">
        <v>252</v>
      </c>
      <c r="B29" s="53" t="s">
        <v>273</v>
      </c>
      <c r="C29" s="98">
        <v>129442</v>
      </c>
      <c r="D29" s="99">
        <v>0</v>
      </c>
      <c r="E29" s="98">
        <f t="shared" si="1"/>
        <v>129442</v>
      </c>
    </row>
    <row r="30" spans="1:5" x14ac:dyDescent="0.2">
      <c r="A30" s="53" t="s">
        <v>253</v>
      </c>
      <c r="B30" s="54" t="s">
        <v>324</v>
      </c>
      <c r="C30" s="98">
        <v>6947</v>
      </c>
      <c r="D30" s="99">
        <v>0</v>
      </c>
      <c r="E30" s="98">
        <f t="shared" si="1"/>
        <v>6947</v>
      </c>
    </row>
    <row r="31" spans="1:5" x14ac:dyDescent="0.2">
      <c r="A31" s="53" t="s">
        <v>42</v>
      </c>
      <c r="B31" s="53" t="s">
        <v>325</v>
      </c>
      <c r="C31" s="98">
        <v>29595</v>
      </c>
      <c r="D31" s="99">
        <v>0</v>
      </c>
      <c r="E31" s="98">
        <f t="shared" si="1"/>
        <v>29595</v>
      </c>
    </row>
    <row r="32" spans="1:5" ht="25.5" x14ac:dyDescent="0.2">
      <c r="A32" s="53" t="s">
        <v>44</v>
      </c>
      <c r="B32" s="54" t="s">
        <v>331</v>
      </c>
      <c r="C32" s="98">
        <v>0</v>
      </c>
      <c r="D32" s="99">
        <v>0</v>
      </c>
      <c r="E32" s="98">
        <f t="shared" si="1"/>
        <v>0</v>
      </c>
    </row>
    <row r="33" spans="1:5" x14ac:dyDescent="0.2">
      <c r="A33" s="53" t="s">
        <v>135</v>
      </c>
      <c r="B33" s="53" t="s">
        <v>326</v>
      </c>
      <c r="C33" s="98">
        <v>0</v>
      </c>
      <c r="D33" s="99">
        <v>0</v>
      </c>
      <c r="E33" s="98">
        <f t="shared" si="1"/>
        <v>0</v>
      </c>
    </row>
    <row r="34" spans="1:5" x14ac:dyDescent="0.2">
      <c r="A34" s="53" t="s">
        <v>201</v>
      </c>
      <c r="B34" s="54" t="s">
        <v>327</v>
      </c>
      <c r="C34" s="98">
        <v>5696426</v>
      </c>
      <c r="D34" s="99">
        <v>0</v>
      </c>
      <c r="E34" s="98">
        <f t="shared" si="1"/>
        <v>5696426</v>
      </c>
    </row>
    <row r="35" spans="1:5" x14ac:dyDescent="0.2">
      <c r="A35" s="53" t="s">
        <v>46</v>
      </c>
      <c r="B35" s="53" t="s">
        <v>47</v>
      </c>
      <c r="C35" s="61">
        <f>SUM(C36:C40)</f>
        <v>11125884</v>
      </c>
      <c r="D35" s="61">
        <f>SUM(D36:D40)</f>
        <v>0</v>
      </c>
      <c r="E35" s="61">
        <f>SUM(E36:E40)</f>
        <v>11125884</v>
      </c>
    </row>
    <row r="36" spans="1:5" x14ac:dyDescent="0.2">
      <c r="A36" s="53" t="s">
        <v>332</v>
      </c>
      <c r="B36" s="53" t="s">
        <v>49</v>
      </c>
      <c r="C36" s="98">
        <v>6439757</v>
      </c>
      <c r="D36" s="99">
        <v>0</v>
      </c>
      <c r="E36" s="98">
        <f>+C36</f>
        <v>6439757</v>
      </c>
    </row>
    <row r="37" spans="1:5" x14ac:dyDescent="0.2">
      <c r="A37" s="53" t="s">
        <v>333</v>
      </c>
      <c r="B37" s="53" t="s">
        <v>378</v>
      </c>
      <c r="C37" s="98">
        <v>1643864</v>
      </c>
      <c r="D37" s="99">
        <v>0</v>
      </c>
      <c r="E37" s="98">
        <f t="shared" ref="E37:E43" si="2">+C37</f>
        <v>1643864</v>
      </c>
    </row>
    <row r="38" spans="1:5" x14ac:dyDescent="0.2">
      <c r="A38" s="53" t="s">
        <v>335</v>
      </c>
      <c r="B38" s="55" t="s">
        <v>334</v>
      </c>
      <c r="C38" s="98">
        <v>595489</v>
      </c>
      <c r="D38" s="99">
        <v>0</v>
      </c>
      <c r="E38" s="98">
        <f t="shared" si="2"/>
        <v>595489</v>
      </c>
    </row>
    <row r="39" spans="1:5" ht="25.5" x14ac:dyDescent="0.2">
      <c r="A39" s="53" t="s">
        <v>371</v>
      </c>
      <c r="B39" s="62" t="s">
        <v>374</v>
      </c>
      <c r="C39" s="98">
        <v>0</v>
      </c>
      <c r="D39" s="99">
        <v>0</v>
      </c>
      <c r="E39" s="98">
        <f t="shared" si="2"/>
        <v>0</v>
      </c>
    </row>
    <row r="40" spans="1:5" x14ac:dyDescent="0.2">
      <c r="A40" s="53" t="s">
        <v>373</v>
      </c>
      <c r="B40" s="55" t="s">
        <v>329</v>
      </c>
      <c r="C40" s="98">
        <v>2446774</v>
      </c>
      <c r="D40" s="99">
        <v>0</v>
      </c>
      <c r="E40" s="98">
        <f t="shared" si="2"/>
        <v>2446774</v>
      </c>
    </row>
    <row r="41" spans="1:5" x14ac:dyDescent="0.2">
      <c r="A41" s="53" t="s">
        <v>52</v>
      </c>
      <c r="B41" s="53" t="s">
        <v>53</v>
      </c>
      <c r="C41" s="99">
        <v>0</v>
      </c>
      <c r="D41" s="99">
        <v>0</v>
      </c>
      <c r="E41" s="98">
        <f t="shared" si="2"/>
        <v>0</v>
      </c>
    </row>
    <row r="42" spans="1:5" x14ac:dyDescent="0.2">
      <c r="A42" s="53" t="s">
        <v>54</v>
      </c>
      <c r="B42" s="53" t="s">
        <v>275</v>
      </c>
      <c r="C42" s="98">
        <v>30126497</v>
      </c>
      <c r="D42" s="99">
        <v>0</v>
      </c>
      <c r="E42" s="98">
        <f t="shared" si="2"/>
        <v>30126497</v>
      </c>
    </row>
    <row r="43" spans="1:5" x14ac:dyDescent="0.2">
      <c r="A43" s="56" t="s">
        <v>56</v>
      </c>
      <c r="B43" s="56" t="s">
        <v>276</v>
      </c>
      <c r="C43" s="98">
        <v>30126497</v>
      </c>
      <c r="D43" s="99">
        <v>0</v>
      </c>
      <c r="E43" s="98">
        <f t="shared" si="2"/>
        <v>30126497</v>
      </c>
    </row>
    <row r="44" spans="1:5" x14ac:dyDescent="0.2">
      <c r="A44" s="56"/>
      <c r="B44" s="56"/>
    </row>
    <row r="45" spans="1:5" x14ac:dyDescent="0.2">
      <c r="A45" s="56"/>
      <c r="B45" s="56"/>
      <c r="C45" s="69"/>
    </row>
    <row r="46" spans="1:5" x14ac:dyDescent="0.2">
      <c r="A46" s="56"/>
      <c r="B46" s="56"/>
      <c r="C46" s="69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5703125" style="58" customWidth="1"/>
    <col min="4" max="4" width="11.140625" style="58" bestFit="1" customWidth="1"/>
    <col min="5" max="5" width="10.85546875" style="58" bestFit="1" customWidth="1"/>
    <col min="6" max="16384" width="9.140625" style="58"/>
  </cols>
  <sheetData>
    <row r="1" spans="1:5" x14ac:dyDescent="0.2">
      <c r="A1" s="81" t="s">
        <v>157</v>
      </c>
      <c r="B1" s="82"/>
      <c r="C1" s="19"/>
    </row>
    <row r="3" spans="1:5" x14ac:dyDescent="0.2">
      <c r="A3" s="103" t="s">
        <v>0</v>
      </c>
      <c r="B3" s="103"/>
      <c r="C3" s="103"/>
    </row>
    <row r="4" spans="1:5" x14ac:dyDescent="0.2">
      <c r="A4" s="106" t="s">
        <v>406</v>
      </c>
      <c r="B4" s="103"/>
      <c r="C4" s="103"/>
    </row>
    <row r="5" spans="1:5" x14ac:dyDescent="0.2">
      <c r="E5" s="83" t="s">
        <v>2</v>
      </c>
    </row>
    <row r="6" spans="1:5" s="87" customFormat="1" x14ac:dyDescent="0.2">
      <c r="A6" s="84" t="s">
        <v>3</v>
      </c>
      <c r="B6" s="84" t="s">
        <v>4</v>
      </c>
      <c r="C6" s="85" t="s">
        <v>5</v>
      </c>
      <c r="D6" s="85" t="s">
        <v>381</v>
      </c>
      <c r="E6" s="86" t="s">
        <v>7</v>
      </c>
    </row>
    <row r="7" spans="1:5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5" x14ac:dyDescent="0.2">
      <c r="A8" s="53" t="s">
        <v>8</v>
      </c>
      <c r="B8" s="53" t="s">
        <v>311</v>
      </c>
      <c r="C8" s="61">
        <f>SUM(C9:C21)</f>
        <v>70462830</v>
      </c>
      <c r="D8" s="61">
        <f>SUM(D9:D21)</f>
        <v>-4564739</v>
      </c>
      <c r="E8" s="61">
        <f>SUM(E9:E21)</f>
        <v>65898091</v>
      </c>
    </row>
    <row r="9" spans="1:5" x14ac:dyDescent="0.2">
      <c r="A9" s="53" t="s">
        <v>10</v>
      </c>
      <c r="B9" s="53" t="s">
        <v>312</v>
      </c>
      <c r="C9" s="98">
        <v>4210815</v>
      </c>
      <c r="D9" s="99">
        <v>0</v>
      </c>
      <c r="E9" s="98">
        <v>4210815</v>
      </c>
    </row>
    <row r="10" spans="1:5" x14ac:dyDescent="0.2">
      <c r="A10" s="53" t="s">
        <v>12</v>
      </c>
      <c r="B10" s="54" t="s">
        <v>313</v>
      </c>
      <c r="C10" s="98">
        <v>4980616</v>
      </c>
      <c r="D10" s="99">
        <v>0</v>
      </c>
      <c r="E10" s="98">
        <v>4980616</v>
      </c>
    </row>
    <row r="11" spans="1:5" ht="25.5" x14ac:dyDescent="0.2">
      <c r="A11" s="53" t="s">
        <v>14</v>
      </c>
      <c r="B11" s="54" t="s">
        <v>314</v>
      </c>
      <c r="C11" s="98">
        <v>1023394</v>
      </c>
      <c r="D11" s="98">
        <v>-195024</v>
      </c>
      <c r="E11" s="98">
        <v>828370</v>
      </c>
    </row>
    <row r="12" spans="1:5" x14ac:dyDescent="0.2">
      <c r="A12" s="53" t="s">
        <v>16</v>
      </c>
      <c r="B12" s="53" t="s">
        <v>315</v>
      </c>
      <c r="C12" s="98">
        <v>54945068</v>
      </c>
      <c r="D12" s="98">
        <v>-2607731</v>
      </c>
      <c r="E12" s="98">
        <v>52337337</v>
      </c>
    </row>
    <row r="13" spans="1:5" x14ac:dyDescent="0.2">
      <c r="A13" s="53" t="s">
        <v>18</v>
      </c>
      <c r="B13" s="53" t="s">
        <v>316</v>
      </c>
      <c r="C13" s="98">
        <v>20994</v>
      </c>
      <c r="D13" s="99">
        <v>0</v>
      </c>
      <c r="E13" s="98">
        <v>20994</v>
      </c>
    </row>
    <row r="14" spans="1:5" x14ac:dyDescent="0.2">
      <c r="A14" s="53" t="s">
        <v>20</v>
      </c>
      <c r="B14" s="53" t="s">
        <v>317</v>
      </c>
      <c r="C14" s="98">
        <v>127752</v>
      </c>
      <c r="D14" s="99">
        <v>0</v>
      </c>
      <c r="E14" s="98">
        <v>127752</v>
      </c>
    </row>
    <row r="15" spans="1:5" x14ac:dyDescent="0.2">
      <c r="A15" s="53" t="s">
        <v>125</v>
      </c>
      <c r="B15" s="53" t="s">
        <v>318</v>
      </c>
      <c r="C15" s="98">
        <v>340643</v>
      </c>
      <c r="D15" s="98">
        <v>-61396</v>
      </c>
      <c r="E15" s="98">
        <v>279247</v>
      </c>
    </row>
    <row r="16" spans="1:5" x14ac:dyDescent="0.2">
      <c r="A16" s="53" t="s">
        <v>120</v>
      </c>
      <c r="B16" s="53" t="s">
        <v>23</v>
      </c>
      <c r="C16" s="98">
        <v>394148</v>
      </c>
      <c r="D16" s="98">
        <v>-214220</v>
      </c>
      <c r="E16" s="98">
        <v>179928</v>
      </c>
    </row>
    <row r="17" spans="1:5" x14ac:dyDescent="0.2">
      <c r="A17" s="53" t="s">
        <v>22</v>
      </c>
      <c r="B17" s="54" t="s">
        <v>319</v>
      </c>
      <c r="C17" s="98">
        <v>3453761</v>
      </c>
      <c r="D17" s="98">
        <v>-1478103</v>
      </c>
      <c r="E17" s="98">
        <v>1975658</v>
      </c>
    </row>
    <row r="18" spans="1:5" ht="25.5" x14ac:dyDescent="0.2">
      <c r="A18" s="53" t="s">
        <v>177</v>
      </c>
      <c r="B18" s="54" t="s">
        <v>250</v>
      </c>
      <c r="C18" s="98">
        <v>0</v>
      </c>
      <c r="D18" s="98">
        <v>0</v>
      </c>
      <c r="E18" s="98">
        <v>0</v>
      </c>
    </row>
    <row r="19" spans="1:5" x14ac:dyDescent="0.2">
      <c r="A19" s="53" t="s">
        <v>179</v>
      </c>
      <c r="B19" s="53" t="s">
        <v>29</v>
      </c>
      <c r="C19" s="98">
        <v>88049</v>
      </c>
      <c r="D19" s="99">
        <v>0</v>
      </c>
      <c r="E19" s="98">
        <v>88049</v>
      </c>
    </row>
    <row r="20" spans="1:5" x14ac:dyDescent="0.2">
      <c r="A20" s="53" t="s">
        <v>163</v>
      </c>
      <c r="B20" s="53" t="s">
        <v>320</v>
      </c>
      <c r="C20" s="98">
        <v>877590</v>
      </c>
      <c r="D20" s="98">
        <v>-8265</v>
      </c>
      <c r="E20" s="98">
        <v>869325</v>
      </c>
    </row>
    <row r="21" spans="1:5" x14ac:dyDescent="0.2">
      <c r="A21" s="53" t="s">
        <v>182</v>
      </c>
      <c r="B21" s="53" t="s">
        <v>128</v>
      </c>
      <c r="C21" s="98">
        <v>0</v>
      </c>
      <c r="D21" s="98">
        <v>0</v>
      </c>
      <c r="E21" s="98">
        <v>0</v>
      </c>
    </row>
    <row r="22" spans="1:5" x14ac:dyDescent="0.2">
      <c r="A22" s="53" t="s">
        <v>30</v>
      </c>
      <c r="B22" s="53" t="s">
        <v>31</v>
      </c>
      <c r="C22" s="61">
        <f>+C23+C35</f>
        <v>65898091</v>
      </c>
      <c r="D22" s="61">
        <f>+D23+D35</f>
        <v>0</v>
      </c>
      <c r="E22" s="61">
        <f>+E23+E35</f>
        <v>65898091</v>
      </c>
    </row>
    <row r="23" spans="1:5" x14ac:dyDescent="0.2">
      <c r="A23" s="53" t="s">
        <v>32</v>
      </c>
      <c r="B23" s="53" t="s">
        <v>284</v>
      </c>
      <c r="C23" s="61">
        <f>SUM(C24:C34)</f>
        <v>55163068</v>
      </c>
      <c r="D23" s="61">
        <f>SUM(D24:D34)</f>
        <v>0</v>
      </c>
      <c r="E23" s="61">
        <f>SUM(E24:E34)</f>
        <v>55163068</v>
      </c>
    </row>
    <row r="24" spans="1:5" x14ac:dyDescent="0.2">
      <c r="A24" s="53" t="s">
        <v>34</v>
      </c>
      <c r="B24" s="53" t="s">
        <v>321</v>
      </c>
      <c r="C24" s="98">
        <v>11834842</v>
      </c>
      <c r="D24" s="99">
        <v>0</v>
      </c>
      <c r="E24" s="98">
        <v>11834842</v>
      </c>
    </row>
    <row r="25" spans="1:5" x14ac:dyDescent="0.2">
      <c r="A25" s="53" t="s">
        <v>36</v>
      </c>
      <c r="B25" s="53" t="s">
        <v>322</v>
      </c>
      <c r="C25" s="98">
        <v>23258293</v>
      </c>
      <c r="D25" s="99">
        <v>0</v>
      </c>
      <c r="E25" s="98">
        <v>23258293</v>
      </c>
    </row>
    <row r="26" spans="1:5" x14ac:dyDescent="0.2">
      <c r="A26" s="53" t="s">
        <v>38</v>
      </c>
      <c r="B26" s="53" t="s">
        <v>323</v>
      </c>
      <c r="C26" s="98">
        <v>13813086</v>
      </c>
      <c r="D26" s="99">
        <v>0</v>
      </c>
      <c r="E26" s="98">
        <v>13813086</v>
      </c>
    </row>
    <row r="27" spans="1:5" x14ac:dyDescent="0.2">
      <c r="A27" s="53" t="s">
        <v>129</v>
      </c>
      <c r="B27" s="53" t="s">
        <v>269</v>
      </c>
      <c r="C27" s="99">
        <v>0</v>
      </c>
      <c r="D27" s="99">
        <v>0</v>
      </c>
      <c r="E27" s="99">
        <v>0</v>
      </c>
    </row>
    <row r="28" spans="1:5" ht="25.5" x14ac:dyDescent="0.2">
      <c r="A28" s="53" t="s">
        <v>131</v>
      </c>
      <c r="B28" s="54" t="s">
        <v>330</v>
      </c>
      <c r="C28" s="98">
        <v>27393</v>
      </c>
      <c r="D28" s="99">
        <v>0</v>
      </c>
      <c r="E28" s="98">
        <v>27393</v>
      </c>
    </row>
    <row r="29" spans="1:5" x14ac:dyDescent="0.2">
      <c r="A29" s="53" t="s">
        <v>252</v>
      </c>
      <c r="B29" s="53" t="s">
        <v>273</v>
      </c>
      <c r="C29" s="98">
        <v>119605</v>
      </c>
      <c r="D29" s="99">
        <v>0</v>
      </c>
      <c r="E29" s="98">
        <v>119605</v>
      </c>
    </row>
    <row r="30" spans="1:5" x14ac:dyDescent="0.2">
      <c r="A30" s="53" t="s">
        <v>253</v>
      </c>
      <c r="B30" s="54" t="s">
        <v>324</v>
      </c>
      <c r="C30" s="98">
        <v>2185</v>
      </c>
      <c r="D30" s="99">
        <v>0</v>
      </c>
      <c r="E30" s="98">
        <v>2185</v>
      </c>
    </row>
    <row r="31" spans="1:5" x14ac:dyDescent="0.2">
      <c r="A31" s="53" t="s">
        <v>42</v>
      </c>
      <c r="B31" s="53" t="s">
        <v>325</v>
      </c>
      <c r="C31" s="98">
        <v>0</v>
      </c>
      <c r="D31" s="99">
        <v>0</v>
      </c>
      <c r="E31" s="98">
        <v>0</v>
      </c>
    </row>
    <row r="32" spans="1:5" ht="25.5" x14ac:dyDescent="0.2">
      <c r="A32" s="53" t="s">
        <v>44</v>
      </c>
      <c r="B32" s="54" t="s">
        <v>331</v>
      </c>
      <c r="C32" s="98">
        <v>0</v>
      </c>
      <c r="D32" s="99">
        <v>0</v>
      </c>
      <c r="E32" s="98">
        <v>0</v>
      </c>
    </row>
    <row r="33" spans="1:5" x14ac:dyDescent="0.2">
      <c r="A33" s="53" t="s">
        <v>135</v>
      </c>
      <c r="B33" s="53" t="s">
        <v>326</v>
      </c>
      <c r="C33" s="98">
        <v>0</v>
      </c>
      <c r="D33" s="99">
        <v>0</v>
      </c>
      <c r="E33" s="98">
        <v>0</v>
      </c>
    </row>
    <row r="34" spans="1:5" x14ac:dyDescent="0.2">
      <c r="A34" s="53" t="s">
        <v>201</v>
      </c>
      <c r="B34" s="54" t="s">
        <v>327</v>
      </c>
      <c r="C34" s="98">
        <v>6107664</v>
      </c>
      <c r="D34" s="99">
        <v>0</v>
      </c>
      <c r="E34" s="98">
        <v>6107664</v>
      </c>
    </row>
    <row r="35" spans="1:5" x14ac:dyDescent="0.2">
      <c r="A35" s="53" t="s">
        <v>46</v>
      </c>
      <c r="B35" s="53" t="s">
        <v>47</v>
      </c>
      <c r="C35" s="61">
        <f>SUM(C36:C40)</f>
        <v>10735023</v>
      </c>
      <c r="D35" s="61">
        <f>SUM(D36:D40)</f>
        <v>0</v>
      </c>
      <c r="E35" s="61">
        <f>SUM(E36:E40)</f>
        <v>10735023</v>
      </c>
    </row>
    <row r="36" spans="1:5" x14ac:dyDescent="0.2">
      <c r="A36" s="53" t="s">
        <v>332</v>
      </c>
      <c r="B36" s="53" t="s">
        <v>49</v>
      </c>
      <c r="C36" s="98">
        <v>6439757</v>
      </c>
      <c r="D36" s="99">
        <v>0</v>
      </c>
      <c r="E36" s="98">
        <v>6439757</v>
      </c>
    </row>
    <row r="37" spans="1:5" x14ac:dyDescent="0.2">
      <c r="A37" s="53" t="s">
        <v>333</v>
      </c>
      <c r="B37" s="53" t="s">
        <v>378</v>
      </c>
      <c r="C37" s="98">
        <v>1643865</v>
      </c>
      <c r="D37" s="99">
        <v>0</v>
      </c>
      <c r="E37" s="98">
        <v>1643865</v>
      </c>
    </row>
    <row r="38" spans="1:5" x14ac:dyDescent="0.2">
      <c r="A38" s="53" t="s">
        <v>335</v>
      </c>
      <c r="B38" s="55" t="s">
        <v>334</v>
      </c>
      <c r="C38" s="98">
        <v>587566</v>
      </c>
      <c r="D38" s="99">
        <v>0</v>
      </c>
      <c r="E38" s="98">
        <v>587566</v>
      </c>
    </row>
    <row r="39" spans="1:5" ht="25.5" x14ac:dyDescent="0.2">
      <c r="A39" s="53" t="s">
        <v>371</v>
      </c>
      <c r="B39" s="62" t="s">
        <v>374</v>
      </c>
      <c r="C39" s="98">
        <v>0</v>
      </c>
      <c r="D39" s="99">
        <v>0</v>
      </c>
      <c r="E39" s="98">
        <v>0</v>
      </c>
    </row>
    <row r="40" spans="1:5" x14ac:dyDescent="0.2">
      <c r="A40" s="53" t="s">
        <v>373</v>
      </c>
      <c r="B40" s="55" t="s">
        <v>329</v>
      </c>
      <c r="C40" s="98">
        <v>2063835</v>
      </c>
      <c r="D40" s="99">
        <v>0</v>
      </c>
      <c r="E40" s="98">
        <v>2063835</v>
      </c>
    </row>
    <row r="41" spans="1:5" x14ac:dyDescent="0.2">
      <c r="A41" s="53" t="s">
        <v>52</v>
      </c>
      <c r="B41" s="53" t="s">
        <v>53</v>
      </c>
      <c r="C41" s="99">
        <v>0</v>
      </c>
      <c r="D41" s="99">
        <v>0</v>
      </c>
      <c r="E41" s="99">
        <v>0</v>
      </c>
    </row>
    <row r="42" spans="1:5" x14ac:dyDescent="0.2">
      <c r="A42" s="53" t="s">
        <v>54</v>
      </c>
      <c r="B42" s="53" t="s">
        <v>275</v>
      </c>
      <c r="C42" s="98">
        <v>27968499</v>
      </c>
      <c r="D42" s="99">
        <v>0</v>
      </c>
      <c r="E42" s="98">
        <v>27968499</v>
      </c>
    </row>
    <row r="43" spans="1:5" x14ac:dyDescent="0.2">
      <c r="A43" s="56" t="s">
        <v>56</v>
      </c>
      <c r="B43" s="56" t="s">
        <v>276</v>
      </c>
      <c r="C43" s="98">
        <v>27968499</v>
      </c>
      <c r="D43" s="99">
        <v>0</v>
      </c>
      <c r="E43" s="98">
        <v>27968499</v>
      </c>
    </row>
    <row r="44" spans="1:5" x14ac:dyDescent="0.2">
      <c r="A44" s="56"/>
      <c r="B44" s="56"/>
    </row>
    <row r="45" spans="1:5" x14ac:dyDescent="0.2">
      <c r="A45" s="56"/>
      <c r="B45" s="56"/>
      <c r="C45" s="69"/>
    </row>
    <row r="46" spans="1:5" x14ac:dyDescent="0.2">
      <c r="A46" s="56"/>
      <c r="B46" s="56"/>
      <c r="C46" s="69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5703125" style="58" customWidth="1"/>
    <col min="4" max="4" width="11.140625" style="58" bestFit="1" customWidth="1"/>
    <col min="5" max="5" width="10.85546875" style="58" bestFit="1" customWidth="1"/>
    <col min="6" max="16384" width="9.140625" style="58"/>
  </cols>
  <sheetData>
    <row r="1" spans="1:5" x14ac:dyDescent="0.2">
      <c r="A1" s="81" t="s">
        <v>157</v>
      </c>
      <c r="B1" s="82"/>
      <c r="C1" s="19"/>
    </row>
    <row r="3" spans="1:5" x14ac:dyDescent="0.2">
      <c r="A3" s="103" t="s">
        <v>0</v>
      </c>
      <c r="B3" s="103"/>
      <c r="C3" s="103"/>
    </row>
    <row r="4" spans="1:5" x14ac:dyDescent="0.2">
      <c r="A4" s="106" t="s">
        <v>405</v>
      </c>
      <c r="B4" s="103"/>
      <c r="C4" s="103"/>
    </row>
    <row r="5" spans="1:5" x14ac:dyDescent="0.2">
      <c r="E5" s="83" t="s">
        <v>2</v>
      </c>
    </row>
    <row r="6" spans="1:5" s="87" customFormat="1" x14ac:dyDescent="0.2">
      <c r="A6" s="84" t="s">
        <v>3</v>
      </c>
      <c r="B6" s="84" t="s">
        <v>4</v>
      </c>
      <c r="C6" s="85" t="s">
        <v>5</v>
      </c>
      <c r="D6" s="85" t="s">
        <v>381</v>
      </c>
      <c r="E6" s="86" t="s">
        <v>7</v>
      </c>
    </row>
    <row r="7" spans="1:5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5" x14ac:dyDescent="0.2">
      <c r="A8" s="53" t="s">
        <v>8</v>
      </c>
      <c r="B8" s="53" t="s">
        <v>311</v>
      </c>
      <c r="C8" s="61">
        <f>SUM(C9:C21)</f>
        <v>68013118</v>
      </c>
      <c r="D8" s="61">
        <f>SUM(D9:D21)</f>
        <v>-4235664</v>
      </c>
      <c r="E8" s="61">
        <f>SUM(E9:E21)</f>
        <v>63777454</v>
      </c>
    </row>
    <row r="9" spans="1:5" x14ac:dyDescent="0.2">
      <c r="A9" s="53" t="s">
        <v>10</v>
      </c>
      <c r="B9" s="53" t="s">
        <v>312</v>
      </c>
      <c r="C9" s="98">
        <v>4136654</v>
      </c>
      <c r="D9" s="99">
        <v>0</v>
      </c>
      <c r="E9" s="98">
        <v>4136654</v>
      </c>
    </row>
    <row r="10" spans="1:5" x14ac:dyDescent="0.2">
      <c r="A10" s="53" t="s">
        <v>12</v>
      </c>
      <c r="B10" s="54" t="s">
        <v>313</v>
      </c>
      <c r="C10" s="98">
        <v>5081080</v>
      </c>
      <c r="D10" s="99">
        <v>0</v>
      </c>
      <c r="E10" s="98">
        <v>5081080</v>
      </c>
    </row>
    <row r="11" spans="1:5" ht="25.5" x14ac:dyDescent="0.2">
      <c r="A11" s="53" t="s">
        <v>14</v>
      </c>
      <c r="B11" s="54" t="s">
        <v>314</v>
      </c>
      <c r="C11" s="98">
        <v>991664</v>
      </c>
      <c r="D11" s="98">
        <v>-178330</v>
      </c>
      <c r="E11" s="98">
        <v>813334</v>
      </c>
    </row>
    <row r="12" spans="1:5" x14ac:dyDescent="0.2">
      <c r="A12" s="53" t="s">
        <v>16</v>
      </c>
      <c r="B12" s="53" t="s">
        <v>315</v>
      </c>
      <c r="C12" s="98">
        <v>52201787</v>
      </c>
      <c r="D12" s="98">
        <v>-2342324</v>
      </c>
      <c r="E12" s="98">
        <v>49859463</v>
      </c>
    </row>
    <row r="13" spans="1:5" x14ac:dyDescent="0.2">
      <c r="A13" s="53" t="s">
        <v>18</v>
      </c>
      <c r="B13" s="53" t="s">
        <v>316</v>
      </c>
      <c r="C13" s="98">
        <v>21689</v>
      </c>
      <c r="D13" s="99">
        <v>0</v>
      </c>
      <c r="E13" s="98">
        <v>21689</v>
      </c>
    </row>
    <row r="14" spans="1:5" x14ac:dyDescent="0.2">
      <c r="A14" s="53" t="s">
        <v>20</v>
      </c>
      <c r="B14" s="53" t="s">
        <v>317</v>
      </c>
      <c r="C14" s="98">
        <v>127752</v>
      </c>
      <c r="D14" s="99">
        <v>0</v>
      </c>
      <c r="E14" s="98">
        <v>127752</v>
      </c>
    </row>
    <row r="15" spans="1:5" x14ac:dyDescent="0.2">
      <c r="A15" s="53" t="s">
        <v>125</v>
      </c>
      <c r="B15" s="53" t="s">
        <v>318</v>
      </c>
      <c r="C15" s="98">
        <v>744525</v>
      </c>
      <c r="D15" s="98">
        <v>-65133</v>
      </c>
      <c r="E15" s="98">
        <v>679392</v>
      </c>
    </row>
    <row r="16" spans="1:5" x14ac:dyDescent="0.2">
      <c r="A16" s="53" t="s">
        <v>120</v>
      </c>
      <c r="B16" s="53" t="s">
        <v>23</v>
      </c>
      <c r="C16" s="98">
        <v>371496</v>
      </c>
      <c r="D16" s="98">
        <v>-196801</v>
      </c>
      <c r="E16" s="98">
        <v>174695</v>
      </c>
    </row>
    <row r="17" spans="1:5" x14ac:dyDescent="0.2">
      <c r="A17" s="53" t="s">
        <v>22</v>
      </c>
      <c r="B17" s="54" t="s">
        <v>319</v>
      </c>
      <c r="C17" s="98">
        <v>3407237</v>
      </c>
      <c r="D17" s="98">
        <v>-1444762</v>
      </c>
      <c r="E17" s="98">
        <v>1962475</v>
      </c>
    </row>
    <row r="18" spans="1:5" ht="25.5" x14ac:dyDescent="0.2">
      <c r="A18" s="53" t="s">
        <v>177</v>
      </c>
      <c r="B18" s="54" t="s">
        <v>250</v>
      </c>
      <c r="C18" s="98">
        <v>0</v>
      </c>
      <c r="D18" s="98">
        <v>0</v>
      </c>
      <c r="E18" s="98">
        <v>0</v>
      </c>
    </row>
    <row r="19" spans="1:5" x14ac:dyDescent="0.2">
      <c r="A19" s="53" t="s">
        <v>179</v>
      </c>
      <c r="B19" s="53" t="s">
        <v>29</v>
      </c>
      <c r="C19" s="98">
        <v>99859</v>
      </c>
      <c r="D19" s="99">
        <v>0</v>
      </c>
      <c r="E19" s="98">
        <v>99859</v>
      </c>
    </row>
    <row r="20" spans="1:5" x14ac:dyDescent="0.2">
      <c r="A20" s="53" t="s">
        <v>163</v>
      </c>
      <c r="B20" s="53" t="s">
        <v>320</v>
      </c>
      <c r="C20" s="98">
        <v>829375</v>
      </c>
      <c r="D20" s="98">
        <v>-8314</v>
      </c>
      <c r="E20" s="98">
        <v>821061</v>
      </c>
    </row>
    <row r="21" spans="1:5" x14ac:dyDescent="0.2">
      <c r="A21" s="53" t="s">
        <v>182</v>
      </c>
      <c r="B21" s="53" t="s">
        <v>128</v>
      </c>
      <c r="C21" s="98">
        <v>0</v>
      </c>
      <c r="D21" s="98">
        <v>0</v>
      </c>
      <c r="E21" s="98">
        <v>0</v>
      </c>
    </row>
    <row r="22" spans="1:5" x14ac:dyDescent="0.2">
      <c r="A22" s="53" t="s">
        <v>30</v>
      </c>
      <c r="B22" s="53" t="s">
        <v>31</v>
      </c>
      <c r="C22" s="61">
        <f>+C23+C35</f>
        <v>63777454</v>
      </c>
      <c r="D22" s="61">
        <f>+D23+D35</f>
        <v>0</v>
      </c>
      <c r="E22" s="61">
        <f>+E23+E35</f>
        <v>63777454</v>
      </c>
    </row>
    <row r="23" spans="1:5" x14ac:dyDescent="0.2">
      <c r="A23" s="53" t="s">
        <v>32</v>
      </c>
      <c r="B23" s="53" t="s">
        <v>284</v>
      </c>
      <c r="C23" s="61">
        <f>SUM(C24:C34)</f>
        <v>53462926</v>
      </c>
      <c r="D23" s="61">
        <f>SUM(D24:D34)</f>
        <v>0</v>
      </c>
      <c r="E23" s="61">
        <f>SUM(E24:E34)</f>
        <v>53462926</v>
      </c>
    </row>
    <row r="24" spans="1:5" x14ac:dyDescent="0.2">
      <c r="A24" s="53" t="s">
        <v>34</v>
      </c>
      <c r="B24" s="53" t="s">
        <v>321</v>
      </c>
      <c r="C24" s="98">
        <v>8054046</v>
      </c>
      <c r="D24" s="99">
        <v>0</v>
      </c>
      <c r="E24" s="98">
        <v>8054046</v>
      </c>
    </row>
    <row r="25" spans="1:5" x14ac:dyDescent="0.2">
      <c r="A25" s="53" t="s">
        <v>36</v>
      </c>
      <c r="B25" s="53" t="s">
        <v>322</v>
      </c>
      <c r="C25" s="98">
        <v>23028100</v>
      </c>
      <c r="D25" s="99">
        <v>0</v>
      </c>
      <c r="E25" s="98">
        <v>23028100</v>
      </c>
    </row>
    <row r="26" spans="1:5" x14ac:dyDescent="0.2">
      <c r="A26" s="53" t="s">
        <v>38</v>
      </c>
      <c r="B26" s="53" t="s">
        <v>323</v>
      </c>
      <c r="C26" s="98">
        <v>15360727</v>
      </c>
      <c r="D26" s="99">
        <v>0</v>
      </c>
      <c r="E26" s="98">
        <v>15360727</v>
      </c>
    </row>
    <row r="27" spans="1:5" x14ac:dyDescent="0.2">
      <c r="A27" s="53" t="s">
        <v>129</v>
      </c>
      <c r="B27" s="53" t="s">
        <v>269</v>
      </c>
      <c r="C27" s="99">
        <v>0</v>
      </c>
      <c r="D27" s="99">
        <v>0</v>
      </c>
      <c r="E27" s="99">
        <v>0</v>
      </c>
    </row>
    <row r="28" spans="1:5" ht="25.5" x14ac:dyDescent="0.2">
      <c r="A28" s="53" t="s">
        <v>131</v>
      </c>
      <c r="B28" s="54" t="s">
        <v>330</v>
      </c>
      <c r="C28" s="98">
        <v>19090</v>
      </c>
      <c r="D28" s="99">
        <v>0</v>
      </c>
      <c r="E28" s="98">
        <v>19090</v>
      </c>
    </row>
    <row r="29" spans="1:5" x14ac:dyDescent="0.2">
      <c r="A29" s="53" t="s">
        <v>252</v>
      </c>
      <c r="B29" s="53" t="s">
        <v>273</v>
      </c>
      <c r="C29" s="98">
        <v>130051</v>
      </c>
      <c r="D29" s="99">
        <v>0</v>
      </c>
      <c r="E29" s="98">
        <v>130051</v>
      </c>
    </row>
    <row r="30" spans="1:5" x14ac:dyDescent="0.2">
      <c r="A30" s="53" t="s">
        <v>253</v>
      </c>
      <c r="B30" s="54" t="s">
        <v>324</v>
      </c>
      <c r="C30" s="98">
        <v>2341</v>
      </c>
      <c r="D30" s="99">
        <v>0</v>
      </c>
      <c r="E30" s="98">
        <v>2341</v>
      </c>
    </row>
    <row r="31" spans="1:5" x14ac:dyDescent="0.2">
      <c r="A31" s="53" t="s">
        <v>42</v>
      </c>
      <c r="B31" s="53" t="s">
        <v>325</v>
      </c>
      <c r="C31" s="98">
        <v>849442</v>
      </c>
      <c r="D31" s="99">
        <v>0</v>
      </c>
      <c r="E31" s="98">
        <v>849442</v>
      </c>
    </row>
    <row r="32" spans="1:5" ht="25.5" x14ac:dyDescent="0.2">
      <c r="A32" s="53" t="s">
        <v>44</v>
      </c>
      <c r="B32" s="54" t="s">
        <v>331</v>
      </c>
      <c r="C32" s="98">
        <v>0</v>
      </c>
      <c r="D32" s="99">
        <v>0</v>
      </c>
      <c r="E32" s="98">
        <v>0</v>
      </c>
    </row>
    <row r="33" spans="1:5" x14ac:dyDescent="0.2">
      <c r="A33" s="53" t="s">
        <v>135</v>
      </c>
      <c r="B33" s="53" t="s">
        <v>326</v>
      </c>
      <c r="C33" s="98">
        <v>0</v>
      </c>
      <c r="D33" s="99">
        <v>0</v>
      </c>
      <c r="E33" s="98">
        <v>0</v>
      </c>
    </row>
    <row r="34" spans="1:5" x14ac:dyDescent="0.2">
      <c r="A34" s="53" t="s">
        <v>201</v>
      </c>
      <c r="B34" s="54" t="s">
        <v>327</v>
      </c>
      <c r="C34" s="98">
        <v>6019129</v>
      </c>
      <c r="D34" s="99">
        <v>0</v>
      </c>
      <c r="E34" s="98">
        <v>6019129</v>
      </c>
    </row>
    <row r="35" spans="1:5" x14ac:dyDescent="0.2">
      <c r="A35" s="53" t="s">
        <v>46</v>
      </c>
      <c r="B35" s="53" t="s">
        <v>47</v>
      </c>
      <c r="C35" s="61">
        <f>SUM(C36:C40)</f>
        <v>10314528</v>
      </c>
      <c r="D35" s="61">
        <f>SUM(D36:D40)</f>
        <v>0</v>
      </c>
      <c r="E35" s="61">
        <f>SUM(E36:E40)</f>
        <v>10314528</v>
      </c>
    </row>
    <row r="36" spans="1:5" x14ac:dyDescent="0.2">
      <c r="A36" s="53" t="s">
        <v>332</v>
      </c>
      <c r="B36" s="53" t="s">
        <v>49</v>
      </c>
      <c r="C36" s="98">
        <v>6439757</v>
      </c>
      <c r="D36" s="99">
        <v>0</v>
      </c>
      <c r="E36" s="98">
        <v>6439757</v>
      </c>
    </row>
    <row r="37" spans="1:5" x14ac:dyDescent="0.2">
      <c r="A37" s="53" t="s">
        <v>333</v>
      </c>
      <c r="B37" s="53" t="s">
        <v>378</v>
      </c>
      <c r="C37" s="98">
        <v>1643864</v>
      </c>
      <c r="D37" s="99">
        <v>0</v>
      </c>
      <c r="E37" s="98">
        <v>1643864</v>
      </c>
    </row>
    <row r="38" spans="1:5" x14ac:dyDescent="0.2">
      <c r="A38" s="53" t="s">
        <v>335</v>
      </c>
      <c r="B38" s="55" t="s">
        <v>334</v>
      </c>
      <c r="C38" s="98">
        <v>587566</v>
      </c>
      <c r="D38" s="99">
        <v>0</v>
      </c>
      <c r="E38" s="98">
        <v>587566</v>
      </c>
    </row>
    <row r="39" spans="1:5" ht="25.5" x14ac:dyDescent="0.2">
      <c r="A39" s="53" t="s">
        <v>371</v>
      </c>
      <c r="B39" s="62" t="s">
        <v>374</v>
      </c>
      <c r="C39" s="98">
        <v>0</v>
      </c>
      <c r="D39" s="99">
        <v>0</v>
      </c>
      <c r="E39" s="98">
        <v>0</v>
      </c>
    </row>
    <row r="40" spans="1:5" x14ac:dyDescent="0.2">
      <c r="A40" s="53" t="s">
        <v>373</v>
      </c>
      <c r="B40" s="55" t="s">
        <v>329</v>
      </c>
      <c r="C40" s="98">
        <v>1643341</v>
      </c>
      <c r="D40" s="99">
        <v>0</v>
      </c>
      <c r="E40" s="98">
        <v>1643341</v>
      </c>
    </row>
    <row r="41" spans="1:5" x14ac:dyDescent="0.2">
      <c r="A41" s="53" t="s">
        <v>52</v>
      </c>
      <c r="B41" s="53" t="s">
        <v>53</v>
      </c>
      <c r="C41" s="99">
        <v>0</v>
      </c>
      <c r="D41" s="99">
        <v>0</v>
      </c>
      <c r="E41" s="99">
        <v>0</v>
      </c>
    </row>
    <row r="42" spans="1:5" x14ac:dyDescent="0.2">
      <c r="A42" s="53" t="s">
        <v>54</v>
      </c>
      <c r="B42" s="53" t="s">
        <v>275</v>
      </c>
      <c r="C42" s="98">
        <v>27592876</v>
      </c>
      <c r="D42" s="99">
        <v>0</v>
      </c>
      <c r="E42" s="98">
        <v>27592876</v>
      </c>
    </row>
    <row r="43" spans="1:5" x14ac:dyDescent="0.2">
      <c r="A43" s="56" t="s">
        <v>56</v>
      </c>
      <c r="B43" s="56" t="s">
        <v>276</v>
      </c>
      <c r="C43" s="98">
        <v>27592876</v>
      </c>
      <c r="D43" s="99">
        <v>0</v>
      </c>
      <c r="E43" s="98">
        <v>27592876</v>
      </c>
    </row>
    <row r="44" spans="1:5" x14ac:dyDescent="0.2">
      <c r="A44" s="56"/>
      <c r="B44" s="56"/>
    </row>
    <row r="45" spans="1:5" x14ac:dyDescent="0.2">
      <c r="A45" s="56"/>
      <c r="B45" s="56"/>
      <c r="C45" s="69"/>
    </row>
    <row r="46" spans="1:5" x14ac:dyDescent="0.2">
      <c r="A46" s="56"/>
      <c r="B46" s="56"/>
      <c r="C46" s="69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5703125" style="58" customWidth="1"/>
    <col min="4" max="4" width="11.140625" style="58" bestFit="1" customWidth="1"/>
    <col min="5" max="5" width="10.85546875" style="58" bestFit="1" customWidth="1"/>
    <col min="6" max="16384" width="9.140625" style="58"/>
  </cols>
  <sheetData>
    <row r="1" spans="1:5" x14ac:dyDescent="0.2">
      <c r="A1" s="81" t="s">
        <v>157</v>
      </c>
      <c r="B1" s="82"/>
      <c r="C1" s="19"/>
    </row>
    <row r="3" spans="1:5" x14ac:dyDescent="0.2">
      <c r="A3" s="103" t="s">
        <v>0</v>
      </c>
      <c r="B3" s="103"/>
      <c r="C3" s="103"/>
    </row>
    <row r="4" spans="1:5" x14ac:dyDescent="0.2">
      <c r="A4" s="106" t="s">
        <v>403</v>
      </c>
      <c r="B4" s="103"/>
      <c r="C4" s="103"/>
    </row>
    <row r="5" spans="1:5" x14ac:dyDescent="0.2">
      <c r="E5" s="83" t="s">
        <v>2</v>
      </c>
    </row>
    <row r="6" spans="1:5" s="87" customFormat="1" x14ac:dyDescent="0.2">
      <c r="A6" s="84" t="s">
        <v>3</v>
      </c>
      <c r="B6" s="84" t="s">
        <v>4</v>
      </c>
      <c r="C6" s="85" t="s">
        <v>5</v>
      </c>
      <c r="D6" s="85" t="s">
        <v>381</v>
      </c>
      <c r="E6" s="86" t="s">
        <v>7</v>
      </c>
    </row>
    <row r="7" spans="1:5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5" x14ac:dyDescent="0.2">
      <c r="A8" s="53" t="s">
        <v>8</v>
      </c>
      <c r="B8" s="53" t="s">
        <v>311</v>
      </c>
      <c r="C8" s="61">
        <f>SUM(C9:C21)</f>
        <v>64048148</v>
      </c>
      <c r="D8" s="61">
        <f>SUM(D9:D21)</f>
        <v>-3939519</v>
      </c>
      <c r="E8" s="61">
        <f>SUM(E9:E21)</f>
        <v>60108629</v>
      </c>
    </row>
    <row r="9" spans="1:5" x14ac:dyDescent="0.2">
      <c r="A9" s="53" t="s">
        <v>10</v>
      </c>
      <c r="B9" s="53" t="s">
        <v>312</v>
      </c>
      <c r="C9" s="98">
        <v>2442438</v>
      </c>
      <c r="D9" s="99">
        <v>0</v>
      </c>
      <c r="E9" s="98">
        <v>2442438</v>
      </c>
    </row>
    <row r="10" spans="1:5" x14ac:dyDescent="0.2">
      <c r="A10" s="53" t="s">
        <v>12</v>
      </c>
      <c r="B10" s="54" t="s">
        <v>313</v>
      </c>
      <c r="C10" s="98">
        <v>5771451</v>
      </c>
      <c r="D10" s="99">
        <v>0</v>
      </c>
      <c r="E10" s="98">
        <v>5771451</v>
      </c>
    </row>
    <row r="11" spans="1:5" ht="25.5" x14ac:dyDescent="0.2">
      <c r="A11" s="53" t="s">
        <v>14</v>
      </c>
      <c r="B11" s="54" t="s">
        <v>314</v>
      </c>
      <c r="C11" s="98">
        <v>825145</v>
      </c>
      <c r="D11" s="98">
        <v>-166557</v>
      </c>
      <c r="E11" s="98">
        <v>658588</v>
      </c>
    </row>
    <row r="12" spans="1:5" x14ac:dyDescent="0.2">
      <c r="A12" s="53" t="s">
        <v>16</v>
      </c>
      <c r="B12" s="53" t="s">
        <v>315</v>
      </c>
      <c r="C12" s="98">
        <v>49761036</v>
      </c>
      <c r="D12" s="98">
        <v>-2128058</v>
      </c>
      <c r="E12" s="98">
        <v>47632978</v>
      </c>
    </row>
    <row r="13" spans="1:5" x14ac:dyDescent="0.2">
      <c r="A13" s="53" t="s">
        <v>18</v>
      </c>
      <c r="B13" s="53" t="s">
        <v>316</v>
      </c>
      <c r="C13" s="98">
        <v>19734</v>
      </c>
      <c r="D13" s="99">
        <v>0</v>
      </c>
      <c r="E13" s="98">
        <v>19734</v>
      </c>
    </row>
    <row r="14" spans="1:5" x14ac:dyDescent="0.2">
      <c r="A14" s="53" t="s">
        <v>20</v>
      </c>
      <c r="B14" s="53" t="s">
        <v>317</v>
      </c>
      <c r="C14" s="98">
        <v>127752</v>
      </c>
      <c r="D14" s="99">
        <v>0</v>
      </c>
      <c r="E14" s="98">
        <v>127752</v>
      </c>
    </row>
    <row r="15" spans="1:5" x14ac:dyDescent="0.2">
      <c r="A15" s="53" t="s">
        <v>125</v>
      </c>
      <c r="B15" s="53" t="s">
        <v>318</v>
      </c>
      <c r="C15" s="98">
        <v>460539</v>
      </c>
      <c r="D15" s="98">
        <v>-64443</v>
      </c>
      <c r="E15" s="98">
        <v>396096</v>
      </c>
    </row>
    <row r="16" spans="1:5" x14ac:dyDescent="0.2">
      <c r="A16" s="53" t="s">
        <v>120</v>
      </c>
      <c r="B16" s="53" t="s">
        <v>23</v>
      </c>
      <c r="C16" s="98">
        <v>361398</v>
      </c>
      <c r="D16" s="98">
        <v>-180358</v>
      </c>
      <c r="E16" s="98">
        <v>181040</v>
      </c>
    </row>
    <row r="17" spans="1:5" x14ac:dyDescent="0.2">
      <c r="A17" s="53" t="s">
        <v>22</v>
      </c>
      <c r="B17" s="54" t="s">
        <v>319</v>
      </c>
      <c r="C17" s="98">
        <v>3368540</v>
      </c>
      <c r="D17" s="98">
        <v>-1391584</v>
      </c>
      <c r="E17" s="98">
        <v>1976956</v>
      </c>
    </row>
    <row r="18" spans="1:5" ht="25.5" x14ac:dyDescent="0.2">
      <c r="A18" s="53" t="s">
        <v>177</v>
      </c>
      <c r="B18" s="54" t="s">
        <v>250</v>
      </c>
      <c r="C18" s="98">
        <v>0</v>
      </c>
      <c r="D18" s="98">
        <v>0</v>
      </c>
      <c r="E18" s="98">
        <v>0</v>
      </c>
    </row>
    <row r="19" spans="1:5" x14ac:dyDescent="0.2">
      <c r="A19" s="53" t="s">
        <v>179</v>
      </c>
      <c r="B19" s="53" t="s">
        <v>29</v>
      </c>
      <c r="C19" s="98">
        <v>121700</v>
      </c>
      <c r="D19" s="99">
        <v>0</v>
      </c>
      <c r="E19" s="98">
        <v>121700</v>
      </c>
    </row>
    <row r="20" spans="1:5" x14ac:dyDescent="0.2">
      <c r="A20" s="53" t="s">
        <v>163</v>
      </c>
      <c r="B20" s="53" t="s">
        <v>320</v>
      </c>
      <c r="C20" s="98">
        <v>788415</v>
      </c>
      <c r="D20" s="98">
        <v>-8519</v>
      </c>
      <c r="E20" s="98">
        <v>779896</v>
      </c>
    </row>
    <row r="21" spans="1:5" x14ac:dyDescent="0.2">
      <c r="A21" s="53" t="s">
        <v>182</v>
      </c>
      <c r="B21" s="53" t="s">
        <v>128</v>
      </c>
      <c r="C21" s="98">
        <v>0</v>
      </c>
      <c r="D21" s="98">
        <v>0</v>
      </c>
      <c r="E21" s="98">
        <v>0</v>
      </c>
    </row>
    <row r="22" spans="1:5" x14ac:dyDescent="0.2">
      <c r="A22" s="53" t="s">
        <v>30</v>
      </c>
      <c r="B22" s="53" t="s">
        <v>31</v>
      </c>
      <c r="C22" s="61">
        <f>+C23+C35</f>
        <v>60108629</v>
      </c>
      <c r="D22" s="61">
        <f>+D23+D35</f>
        <v>0</v>
      </c>
      <c r="E22" s="61">
        <f>+E23+E35</f>
        <v>60108629</v>
      </c>
    </row>
    <row r="23" spans="1:5" x14ac:dyDescent="0.2">
      <c r="A23" s="53" t="s">
        <v>32</v>
      </c>
      <c r="B23" s="53" t="s">
        <v>284</v>
      </c>
      <c r="C23" s="61">
        <f>SUM(C24:C34)</f>
        <v>49342106</v>
      </c>
      <c r="D23" s="61">
        <f>SUM(D24:D34)</f>
        <v>0</v>
      </c>
      <c r="E23" s="61">
        <f>SUM(E24:E34)</f>
        <v>49342106</v>
      </c>
    </row>
    <row r="24" spans="1:5" x14ac:dyDescent="0.2">
      <c r="A24" s="53" t="s">
        <v>34</v>
      </c>
      <c r="B24" s="53" t="s">
        <v>321</v>
      </c>
      <c r="C24" s="98">
        <v>8438375</v>
      </c>
      <c r="D24" s="99">
        <v>0</v>
      </c>
      <c r="E24" s="98">
        <v>8438375</v>
      </c>
    </row>
    <row r="25" spans="1:5" x14ac:dyDescent="0.2">
      <c r="A25" s="53" t="s">
        <v>36</v>
      </c>
      <c r="B25" s="53" t="s">
        <v>322</v>
      </c>
      <c r="C25" s="98">
        <v>22029987</v>
      </c>
      <c r="D25" s="99">
        <v>0</v>
      </c>
      <c r="E25" s="98">
        <v>22029987</v>
      </c>
    </row>
    <row r="26" spans="1:5" x14ac:dyDescent="0.2">
      <c r="A26" s="53" t="s">
        <v>38</v>
      </c>
      <c r="B26" s="53" t="s">
        <v>323</v>
      </c>
      <c r="C26" s="98">
        <v>12990359</v>
      </c>
      <c r="D26" s="99">
        <v>0</v>
      </c>
      <c r="E26" s="98">
        <v>12990359</v>
      </c>
    </row>
    <row r="27" spans="1:5" x14ac:dyDescent="0.2">
      <c r="A27" s="53" t="s">
        <v>129</v>
      </c>
      <c r="B27" s="53" t="s">
        <v>269</v>
      </c>
      <c r="C27" s="99">
        <v>0</v>
      </c>
      <c r="D27" s="99">
        <v>0</v>
      </c>
      <c r="E27" s="99">
        <v>0</v>
      </c>
    </row>
    <row r="28" spans="1:5" ht="25.5" x14ac:dyDescent="0.2">
      <c r="A28" s="53" t="s">
        <v>131</v>
      </c>
      <c r="B28" s="54" t="s">
        <v>330</v>
      </c>
      <c r="C28" s="98">
        <v>17698</v>
      </c>
      <c r="D28" s="99">
        <v>0</v>
      </c>
      <c r="E28" s="98">
        <v>17698</v>
      </c>
    </row>
    <row r="29" spans="1:5" x14ac:dyDescent="0.2">
      <c r="A29" s="53" t="s">
        <v>252</v>
      </c>
      <c r="B29" s="53" t="s">
        <v>273</v>
      </c>
      <c r="C29" s="98">
        <v>105680</v>
      </c>
      <c r="D29" s="99">
        <v>0</v>
      </c>
      <c r="E29" s="98">
        <v>105680</v>
      </c>
    </row>
    <row r="30" spans="1:5" x14ac:dyDescent="0.2">
      <c r="A30" s="53" t="s">
        <v>253</v>
      </c>
      <c r="B30" s="54" t="s">
        <v>324</v>
      </c>
      <c r="C30" s="98">
        <v>2923</v>
      </c>
      <c r="D30" s="99">
        <v>0</v>
      </c>
      <c r="E30" s="98">
        <v>2923</v>
      </c>
    </row>
    <row r="31" spans="1:5" x14ac:dyDescent="0.2">
      <c r="A31" s="53" t="s">
        <v>42</v>
      </c>
      <c r="B31" s="53" t="s">
        <v>325</v>
      </c>
      <c r="C31" s="98">
        <v>0</v>
      </c>
      <c r="D31" s="99">
        <v>0</v>
      </c>
      <c r="E31" s="98">
        <v>0</v>
      </c>
    </row>
    <row r="32" spans="1:5" ht="25.5" x14ac:dyDescent="0.2">
      <c r="A32" s="53" t="s">
        <v>44</v>
      </c>
      <c r="B32" s="54" t="s">
        <v>331</v>
      </c>
      <c r="C32" s="98">
        <v>0</v>
      </c>
      <c r="D32" s="99">
        <v>0</v>
      </c>
      <c r="E32" s="98">
        <v>0</v>
      </c>
    </row>
    <row r="33" spans="1:5" x14ac:dyDescent="0.2">
      <c r="A33" s="53" t="s">
        <v>135</v>
      </c>
      <c r="B33" s="53" t="s">
        <v>326</v>
      </c>
      <c r="C33" s="98">
        <v>0</v>
      </c>
      <c r="D33" s="99">
        <v>0</v>
      </c>
      <c r="E33" s="98">
        <v>0</v>
      </c>
    </row>
    <row r="34" spans="1:5" x14ac:dyDescent="0.2">
      <c r="A34" s="53" t="s">
        <v>201</v>
      </c>
      <c r="B34" s="54" t="s">
        <v>327</v>
      </c>
      <c r="C34" s="98">
        <v>5757084</v>
      </c>
      <c r="D34" s="99">
        <v>0</v>
      </c>
      <c r="E34" s="98">
        <v>5757084</v>
      </c>
    </row>
    <row r="35" spans="1:5" x14ac:dyDescent="0.2">
      <c r="A35" s="53" t="s">
        <v>46</v>
      </c>
      <c r="B35" s="53" t="s">
        <v>47</v>
      </c>
      <c r="C35" s="61">
        <f>SUM(C36:C40)</f>
        <v>10766523</v>
      </c>
      <c r="D35" s="61">
        <f>SUM(D36:D40)</f>
        <v>0</v>
      </c>
      <c r="E35" s="61">
        <f>SUM(E36:E40)</f>
        <v>10766523</v>
      </c>
    </row>
    <row r="36" spans="1:5" x14ac:dyDescent="0.2">
      <c r="A36" s="53" t="s">
        <v>332</v>
      </c>
      <c r="B36" s="53" t="s">
        <v>49</v>
      </c>
      <c r="C36" s="98">
        <v>6439757</v>
      </c>
      <c r="D36" s="99">
        <v>0</v>
      </c>
      <c r="E36" s="98">
        <v>6439757</v>
      </c>
    </row>
    <row r="37" spans="1:5" x14ac:dyDescent="0.2">
      <c r="A37" s="53" t="s">
        <v>333</v>
      </c>
      <c r="B37" s="53" t="s">
        <v>378</v>
      </c>
      <c r="C37" s="98">
        <v>1643865</v>
      </c>
      <c r="D37" s="99">
        <v>0</v>
      </c>
      <c r="E37" s="98">
        <v>1643865</v>
      </c>
    </row>
    <row r="38" spans="1:5" x14ac:dyDescent="0.2">
      <c r="A38" s="53" t="s">
        <v>335</v>
      </c>
      <c r="B38" s="55" t="s">
        <v>334</v>
      </c>
      <c r="C38" s="98">
        <v>587566</v>
      </c>
      <c r="D38" s="99">
        <v>0</v>
      </c>
      <c r="E38" s="98">
        <v>587566</v>
      </c>
    </row>
    <row r="39" spans="1:5" ht="25.5" x14ac:dyDescent="0.2">
      <c r="A39" s="53" t="s">
        <v>371</v>
      </c>
      <c r="B39" s="62" t="s">
        <v>374</v>
      </c>
      <c r="C39" s="98">
        <v>0</v>
      </c>
      <c r="D39" s="99">
        <v>0</v>
      </c>
      <c r="E39" s="98">
        <v>0</v>
      </c>
    </row>
    <row r="40" spans="1:5" x14ac:dyDescent="0.2">
      <c r="A40" s="53" t="s">
        <v>373</v>
      </c>
      <c r="B40" s="55" t="s">
        <v>329</v>
      </c>
      <c r="C40" s="98">
        <v>2095335</v>
      </c>
      <c r="D40" s="99">
        <v>0</v>
      </c>
      <c r="E40" s="98">
        <v>2095335</v>
      </c>
    </row>
    <row r="41" spans="1:5" x14ac:dyDescent="0.2">
      <c r="A41" s="53" t="s">
        <v>52</v>
      </c>
      <c r="B41" s="53" t="s">
        <v>53</v>
      </c>
      <c r="C41" s="99">
        <v>0</v>
      </c>
      <c r="D41" s="99">
        <v>0</v>
      </c>
      <c r="E41" s="99">
        <v>0</v>
      </c>
    </row>
    <row r="42" spans="1:5" x14ac:dyDescent="0.2">
      <c r="A42" s="53" t="s">
        <v>54</v>
      </c>
      <c r="B42" s="53" t="s">
        <v>275</v>
      </c>
      <c r="C42" s="98">
        <v>26157042</v>
      </c>
      <c r="D42" s="99">
        <v>0</v>
      </c>
      <c r="E42" s="98">
        <v>26157042</v>
      </c>
    </row>
    <row r="43" spans="1:5" x14ac:dyDescent="0.2">
      <c r="A43" s="56" t="s">
        <v>56</v>
      </c>
      <c r="B43" s="56" t="s">
        <v>276</v>
      </c>
      <c r="C43" s="98">
        <v>26157042</v>
      </c>
      <c r="D43" s="99">
        <v>0</v>
      </c>
      <c r="E43" s="98">
        <v>26157042</v>
      </c>
    </row>
    <row r="44" spans="1:5" x14ac:dyDescent="0.2">
      <c r="A44" s="56"/>
      <c r="B44" s="56"/>
    </row>
    <row r="45" spans="1:5" x14ac:dyDescent="0.2">
      <c r="A45" s="56"/>
      <c r="B45" s="56"/>
      <c r="C45" s="69"/>
    </row>
    <row r="46" spans="1:5" x14ac:dyDescent="0.2">
      <c r="A46" s="56"/>
      <c r="B46" s="56"/>
      <c r="C46" s="69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5703125" style="58" customWidth="1"/>
    <col min="4" max="4" width="11.140625" style="58" bestFit="1" customWidth="1"/>
    <col min="5" max="5" width="10.85546875" style="58" bestFit="1" customWidth="1"/>
    <col min="6" max="16384" width="9.140625" style="58"/>
  </cols>
  <sheetData>
    <row r="1" spans="1:5" x14ac:dyDescent="0.2">
      <c r="A1" s="81" t="s">
        <v>157</v>
      </c>
      <c r="B1" s="82"/>
      <c r="C1" s="19"/>
    </row>
    <row r="3" spans="1:5" x14ac:dyDescent="0.2">
      <c r="A3" s="103" t="s">
        <v>0</v>
      </c>
      <c r="B3" s="103"/>
      <c r="C3" s="103"/>
    </row>
    <row r="4" spans="1:5" x14ac:dyDescent="0.2">
      <c r="A4" s="106" t="s">
        <v>400</v>
      </c>
      <c r="B4" s="103"/>
      <c r="C4" s="103"/>
    </row>
    <row r="5" spans="1:5" x14ac:dyDescent="0.2">
      <c r="E5" s="83" t="s">
        <v>2</v>
      </c>
    </row>
    <row r="6" spans="1:5" s="87" customFormat="1" x14ac:dyDescent="0.2">
      <c r="A6" s="84" t="s">
        <v>3</v>
      </c>
      <c r="B6" s="84" t="s">
        <v>4</v>
      </c>
      <c r="C6" s="85" t="s">
        <v>5</v>
      </c>
      <c r="D6" s="85" t="s">
        <v>381</v>
      </c>
      <c r="E6" s="86" t="s">
        <v>7</v>
      </c>
    </row>
    <row r="7" spans="1:5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5" x14ac:dyDescent="0.2">
      <c r="A8" s="53" t="s">
        <v>8</v>
      </c>
      <c r="B8" s="53" t="s">
        <v>311</v>
      </c>
      <c r="C8" s="61">
        <f>SUM(C9:C21)</f>
        <v>63204671</v>
      </c>
      <c r="D8" s="61">
        <f>SUM(D9:D21)</f>
        <v>-3582675</v>
      </c>
      <c r="E8" s="61">
        <f>SUM(E9:E21)</f>
        <v>59621996</v>
      </c>
    </row>
    <row r="9" spans="1:5" x14ac:dyDescent="0.2">
      <c r="A9" s="53" t="s">
        <v>10</v>
      </c>
      <c r="B9" s="53" t="s">
        <v>312</v>
      </c>
      <c r="C9" s="98">
        <v>3550682</v>
      </c>
      <c r="D9" s="99">
        <v>0</v>
      </c>
      <c r="E9" s="98">
        <v>3550682</v>
      </c>
    </row>
    <row r="10" spans="1:5" x14ac:dyDescent="0.2">
      <c r="A10" s="53" t="s">
        <v>12</v>
      </c>
      <c r="B10" s="54" t="s">
        <v>313</v>
      </c>
      <c r="C10" s="98">
        <v>6872487</v>
      </c>
      <c r="D10" s="99">
        <v>0</v>
      </c>
      <c r="E10" s="98">
        <v>6872487</v>
      </c>
    </row>
    <row r="11" spans="1:5" ht="25.5" x14ac:dyDescent="0.2">
      <c r="A11" s="53" t="s">
        <v>14</v>
      </c>
      <c r="B11" s="54" t="s">
        <v>314</v>
      </c>
      <c r="C11" s="98">
        <v>598278</v>
      </c>
      <c r="D11" s="98">
        <v>-148756</v>
      </c>
      <c r="E11" s="98">
        <v>449522</v>
      </c>
    </row>
    <row r="12" spans="1:5" x14ac:dyDescent="0.2">
      <c r="A12" s="53" t="s">
        <v>16</v>
      </c>
      <c r="B12" s="53" t="s">
        <v>315</v>
      </c>
      <c r="C12" s="98">
        <v>47433326</v>
      </c>
      <c r="D12" s="98">
        <v>-1873088</v>
      </c>
      <c r="E12" s="98">
        <v>45560238</v>
      </c>
    </row>
    <row r="13" spans="1:5" x14ac:dyDescent="0.2">
      <c r="A13" s="53" t="s">
        <v>18</v>
      </c>
      <c r="B13" s="53" t="s">
        <v>316</v>
      </c>
      <c r="C13" s="98">
        <v>19090</v>
      </c>
      <c r="D13" s="99">
        <v>0</v>
      </c>
      <c r="E13" s="98">
        <v>19090</v>
      </c>
    </row>
    <row r="14" spans="1:5" x14ac:dyDescent="0.2">
      <c r="A14" s="53" t="s">
        <v>20</v>
      </c>
      <c r="B14" s="53" t="s">
        <v>317</v>
      </c>
      <c r="C14" s="98">
        <v>127752</v>
      </c>
      <c r="D14" s="99">
        <v>0</v>
      </c>
      <c r="E14" s="98">
        <v>127752</v>
      </c>
    </row>
    <row r="15" spans="1:5" x14ac:dyDescent="0.2">
      <c r="A15" s="53" t="s">
        <v>125</v>
      </c>
      <c r="B15" s="53" t="s">
        <v>318</v>
      </c>
      <c r="C15" s="98">
        <v>250442</v>
      </c>
      <c r="D15" s="98">
        <v>-42831</v>
      </c>
      <c r="E15" s="98">
        <v>207611</v>
      </c>
    </row>
    <row r="16" spans="1:5" x14ac:dyDescent="0.2">
      <c r="A16" s="53" t="s">
        <v>120</v>
      </c>
      <c r="B16" s="53" t="s">
        <v>23</v>
      </c>
      <c r="C16" s="98">
        <v>361238</v>
      </c>
      <c r="D16" s="98">
        <v>-164150</v>
      </c>
      <c r="E16" s="98">
        <v>197088</v>
      </c>
    </row>
    <row r="17" spans="1:5" x14ac:dyDescent="0.2">
      <c r="A17" s="53" t="s">
        <v>22</v>
      </c>
      <c r="B17" s="54" t="s">
        <v>319</v>
      </c>
      <c r="C17" s="98">
        <v>3232347</v>
      </c>
      <c r="D17" s="98">
        <v>-1345369</v>
      </c>
      <c r="E17" s="98">
        <v>1886978</v>
      </c>
    </row>
    <row r="18" spans="1:5" ht="25.5" x14ac:dyDescent="0.2">
      <c r="A18" s="53" t="s">
        <v>177</v>
      </c>
      <c r="B18" s="54" t="s">
        <v>250</v>
      </c>
      <c r="C18" s="98">
        <v>0</v>
      </c>
      <c r="D18" s="98">
        <v>0</v>
      </c>
      <c r="E18" s="98">
        <v>0</v>
      </c>
    </row>
    <row r="19" spans="1:5" x14ac:dyDescent="0.2">
      <c r="A19" s="53" t="s">
        <v>179</v>
      </c>
      <c r="B19" s="53" t="s">
        <v>29</v>
      </c>
      <c r="C19" s="98">
        <v>122140</v>
      </c>
      <c r="D19" s="99">
        <v>0</v>
      </c>
      <c r="E19" s="98">
        <v>122140</v>
      </c>
    </row>
    <row r="20" spans="1:5" x14ac:dyDescent="0.2">
      <c r="A20" s="53" t="s">
        <v>163</v>
      </c>
      <c r="B20" s="53" t="s">
        <v>320</v>
      </c>
      <c r="C20" s="98">
        <v>636889</v>
      </c>
      <c r="D20" s="98">
        <v>-8481</v>
      </c>
      <c r="E20" s="98">
        <v>628408</v>
      </c>
    </row>
    <row r="21" spans="1:5" x14ac:dyDescent="0.2">
      <c r="A21" s="53" t="s">
        <v>182</v>
      </c>
      <c r="B21" s="53" t="s">
        <v>128</v>
      </c>
      <c r="C21" s="98">
        <v>0</v>
      </c>
      <c r="D21" s="98">
        <v>0</v>
      </c>
      <c r="E21" s="98">
        <v>0</v>
      </c>
    </row>
    <row r="22" spans="1:5" x14ac:dyDescent="0.2">
      <c r="A22" s="53" t="s">
        <v>30</v>
      </c>
      <c r="B22" s="53" t="s">
        <v>31</v>
      </c>
      <c r="C22" s="61">
        <f>+C23+C35</f>
        <v>59621996</v>
      </c>
      <c r="D22" s="61">
        <f>+D23+D35</f>
        <v>0</v>
      </c>
      <c r="E22" s="61">
        <f>+E23+E35</f>
        <v>59621996</v>
      </c>
    </row>
    <row r="23" spans="1:5" x14ac:dyDescent="0.2">
      <c r="A23" s="53" t="s">
        <v>32</v>
      </c>
      <c r="B23" s="53" t="s">
        <v>284</v>
      </c>
      <c r="C23" s="61">
        <f>SUM(C24:C34)</f>
        <v>49311384</v>
      </c>
      <c r="D23" s="61">
        <f>SUM(D24:D34)</f>
        <v>0</v>
      </c>
      <c r="E23" s="61">
        <f>SUM(E24:E34)</f>
        <v>49311384</v>
      </c>
    </row>
    <row r="24" spans="1:5" x14ac:dyDescent="0.2">
      <c r="A24" s="53" t="s">
        <v>34</v>
      </c>
      <c r="B24" s="53" t="s">
        <v>321</v>
      </c>
      <c r="C24" s="98">
        <v>8022364</v>
      </c>
      <c r="D24" s="99">
        <v>0</v>
      </c>
      <c r="E24" s="98">
        <v>8022364</v>
      </c>
    </row>
    <row r="25" spans="1:5" x14ac:dyDescent="0.2">
      <c r="A25" s="53" t="s">
        <v>36</v>
      </c>
      <c r="B25" s="53" t="s">
        <v>322</v>
      </c>
      <c r="C25" s="98">
        <v>21795338</v>
      </c>
      <c r="D25" s="99">
        <v>0</v>
      </c>
      <c r="E25" s="98">
        <v>21795338</v>
      </c>
    </row>
    <row r="26" spans="1:5" x14ac:dyDescent="0.2">
      <c r="A26" s="53" t="s">
        <v>38</v>
      </c>
      <c r="B26" s="53" t="s">
        <v>323</v>
      </c>
      <c r="C26" s="98">
        <v>13869633</v>
      </c>
      <c r="D26" s="99">
        <v>0</v>
      </c>
      <c r="E26" s="98">
        <v>13869633</v>
      </c>
    </row>
    <row r="27" spans="1:5" x14ac:dyDescent="0.2">
      <c r="A27" s="53" t="s">
        <v>129</v>
      </c>
      <c r="B27" s="53" t="s">
        <v>269</v>
      </c>
      <c r="C27" s="99">
        <v>0</v>
      </c>
      <c r="D27" s="99">
        <v>0</v>
      </c>
      <c r="E27" s="99">
        <v>0</v>
      </c>
    </row>
    <row r="28" spans="1:5" ht="25.5" x14ac:dyDescent="0.2">
      <c r="A28" s="53" t="s">
        <v>131</v>
      </c>
      <c r="B28" s="54" t="s">
        <v>330</v>
      </c>
      <c r="C28" s="98">
        <v>14683</v>
      </c>
      <c r="D28" s="99">
        <v>0</v>
      </c>
      <c r="E28" s="98">
        <v>14683</v>
      </c>
    </row>
    <row r="29" spans="1:5" x14ac:dyDescent="0.2">
      <c r="A29" s="53" t="s">
        <v>252</v>
      </c>
      <c r="B29" s="53" t="s">
        <v>273</v>
      </c>
      <c r="C29" s="98">
        <v>103557</v>
      </c>
      <c r="D29" s="99">
        <v>0</v>
      </c>
      <c r="E29" s="98">
        <v>103557</v>
      </c>
    </row>
    <row r="30" spans="1:5" x14ac:dyDescent="0.2">
      <c r="A30" s="53" t="s">
        <v>253</v>
      </c>
      <c r="B30" s="54" t="s">
        <v>324</v>
      </c>
      <c r="C30" s="98">
        <v>1585</v>
      </c>
      <c r="D30" s="99">
        <v>0</v>
      </c>
      <c r="E30" s="98">
        <v>1585</v>
      </c>
    </row>
    <row r="31" spans="1:5" x14ac:dyDescent="0.2">
      <c r="A31" s="53" t="s">
        <v>42</v>
      </c>
      <c r="B31" s="53" t="s">
        <v>325</v>
      </c>
      <c r="C31" s="98">
        <v>51888</v>
      </c>
      <c r="D31" s="99">
        <v>0</v>
      </c>
      <c r="E31" s="98">
        <v>51888</v>
      </c>
    </row>
    <row r="32" spans="1:5" ht="25.5" x14ac:dyDescent="0.2">
      <c r="A32" s="53" t="s">
        <v>44</v>
      </c>
      <c r="B32" s="54" t="s">
        <v>331</v>
      </c>
      <c r="C32" s="98">
        <v>0</v>
      </c>
      <c r="D32" s="99">
        <v>0</v>
      </c>
      <c r="E32" s="98">
        <v>0</v>
      </c>
    </row>
    <row r="33" spans="1:5" x14ac:dyDescent="0.2">
      <c r="A33" s="53" t="s">
        <v>135</v>
      </c>
      <c r="B33" s="53" t="s">
        <v>326</v>
      </c>
      <c r="C33" s="98">
        <v>0</v>
      </c>
      <c r="D33" s="99">
        <v>0</v>
      </c>
      <c r="E33" s="98">
        <v>0</v>
      </c>
    </row>
    <row r="34" spans="1:5" x14ac:dyDescent="0.2">
      <c r="A34" s="53" t="s">
        <v>201</v>
      </c>
      <c r="B34" s="54" t="s">
        <v>327</v>
      </c>
      <c r="C34" s="98">
        <v>5452336</v>
      </c>
      <c r="D34" s="99">
        <v>0</v>
      </c>
      <c r="E34" s="98">
        <v>5452336</v>
      </c>
    </row>
    <row r="35" spans="1:5" x14ac:dyDescent="0.2">
      <c r="A35" s="53" t="s">
        <v>46</v>
      </c>
      <c r="B35" s="53" t="s">
        <v>47</v>
      </c>
      <c r="C35" s="61">
        <f>SUM(C36:C40)</f>
        <v>10310612</v>
      </c>
      <c r="D35" s="61">
        <f>SUM(D36:D40)</f>
        <v>0</v>
      </c>
      <c r="E35" s="61">
        <f>SUM(E36:E40)</f>
        <v>10310612</v>
      </c>
    </row>
    <row r="36" spans="1:5" x14ac:dyDescent="0.2">
      <c r="A36" s="53" t="s">
        <v>332</v>
      </c>
      <c r="B36" s="53" t="s">
        <v>49</v>
      </c>
      <c r="C36" s="98">
        <v>6439757</v>
      </c>
      <c r="D36" s="99">
        <v>0</v>
      </c>
      <c r="E36" s="98">
        <v>6439757</v>
      </c>
    </row>
    <row r="37" spans="1:5" x14ac:dyDescent="0.2">
      <c r="A37" s="53" t="s">
        <v>333</v>
      </c>
      <c r="B37" s="53" t="s">
        <v>378</v>
      </c>
      <c r="C37" s="98">
        <v>1643864</v>
      </c>
      <c r="D37" s="99">
        <v>0</v>
      </c>
      <c r="E37" s="98">
        <v>1643864</v>
      </c>
    </row>
    <row r="38" spans="1:5" x14ac:dyDescent="0.2">
      <c r="A38" s="53" t="s">
        <v>335</v>
      </c>
      <c r="B38" s="55" t="s">
        <v>334</v>
      </c>
      <c r="C38" s="98">
        <v>587566</v>
      </c>
      <c r="D38" s="99">
        <v>0</v>
      </c>
      <c r="E38" s="98">
        <v>587566</v>
      </c>
    </row>
    <row r="39" spans="1:5" ht="25.5" x14ac:dyDescent="0.2">
      <c r="A39" s="53" t="s">
        <v>371</v>
      </c>
      <c r="B39" s="62" t="s">
        <v>374</v>
      </c>
      <c r="C39" s="98">
        <v>0</v>
      </c>
      <c r="D39" s="99">
        <v>0</v>
      </c>
      <c r="E39" s="98">
        <v>0</v>
      </c>
    </row>
    <row r="40" spans="1:5" x14ac:dyDescent="0.2">
      <c r="A40" s="53" t="s">
        <v>373</v>
      </c>
      <c r="B40" s="55" t="s">
        <v>329</v>
      </c>
      <c r="C40" s="98">
        <v>1639425</v>
      </c>
      <c r="D40" s="99">
        <v>0</v>
      </c>
      <c r="E40" s="98">
        <v>1639425</v>
      </c>
    </row>
    <row r="41" spans="1:5" x14ac:dyDescent="0.2">
      <c r="A41" s="53" t="s">
        <v>52</v>
      </c>
      <c r="B41" s="53" t="s">
        <v>53</v>
      </c>
      <c r="C41" s="99">
        <v>0</v>
      </c>
      <c r="D41" s="99">
        <v>0</v>
      </c>
      <c r="E41" s="99">
        <v>0</v>
      </c>
    </row>
    <row r="42" spans="1:5" x14ac:dyDescent="0.2">
      <c r="A42" s="53" t="s">
        <v>54</v>
      </c>
      <c r="B42" s="53" t="s">
        <v>275</v>
      </c>
      <c r="C42" s="98">
        <v>27452997</v>
      </c>
      <c r="D42" s="99">
        <v>0</v>
      </c>
      <c r="E42" s="98">
        <v>27452997</v>
      </c>
    </row>
    <row r="43" spans="1:5" x14ac:dyDescent="0.2">
      <c r="A43" s="56" t="s">
        <v>56</v>
      </c>
      <c r="B43" s="56" t="s">
        <v>276</v>
      </c>
      <c r="C43" s="98">
        <v>27452997</v>
      </c>
      <c r="D43" s="99">
        <v>0</v>
      </c>
      <c r="E43" s="98">
        <v>27452997</v>
      </c>
    </row>
    <row r="44" spans="1:5" x14ac:dyDescent="0.2">
      <c r="A44" s="56"/>
      <c r="B44" s="56"/>
    </row>
    <row r="45" spans="1:5" x14ac:dyDescent="0.2">
      <c r="A45" s="56"/>
      <c r="B45" s="56"/>
      <c r="C45" s="69"/>
    </row>
    <row r="46" spans="1:5" x14ac:dyDescent="0.2">
      <c r="A46" s="56"/>
      <c r="B46" s="56"/>
      <c r="C46" s="69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5703125" style="58" customWidth="1"/>
    <col min="4" max="4" width="11.140625" style="58" bestFit="1" customWidth="1"/>
    <col min="5" max="5" width="10.85546875" style="58" bestFit="1" customWidth="1"/>
    <col min="6" max="16384" width="9.140625" style="58"/>
  </cols>
  <sheetData>
    <row r="1" spans="1:5" x14ac:dyDescent="0.2">
      <c r="A1" s="81" t="s">
        <v>157</v>
      </c>
      <c r="B1" s="82"/>
      <c r="C1" s="19"/>
    </row>
    <row r="3" spans="1:5" x14ac:dyDescent="0.2">
      <c r="A3" s="103" t="s">
        <v>0</v>
      </c>
      <c r="B3" s="103"/>
      <c r="C3" s="103"/>
    </row>
    <row r="4" spans="1:5" x14ac:dyDescent="0.2">
      <c r="A4" s="106" t="s">
        <v>398</v>
      </c>
      <c r="B4" s="103"/>
      <c r="C4" s="103"/>
    </row>
    <row r="5" spans="1:5" x14ac:dyDescent="0.2">
      <c r="E5" s="83" t="s">
        <v>2</v>
      </c>
    </row>
    <row r="6" spans="1:5" s="87" customFormat="1" x14ac:dyDescent="0.2">
      <c r="A6" s="84" t="s">
        <v>3</v>
      </c>
      <c r="B6" s="84" t="s">
        <v>4</v>
      </c>
      <c r="C6" s="85" t="s">
        <v>5</v>
      </c>
      <c r="D6" s="85" t="s">
        <v>381</v>
      </c>
      <c r="E6" s="86" t="s">
        <v>7</v>
      </c>
    </row>
    <row r="7" spans="1:5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5" x14ac:dyDescent="0.2">
      <c r="A8" s="53" t="s">
        <v>8</v>
      </c>
      <c r="B8" s="53" t="s">
        <v>311</v>
      </c>
      <c r="C8" s="61">
        <f>SUM(C9:C21)</f>
        <v>61174474</v>
      </c>
      <c r="D8" s="61">
        <f>SUM(D9:D21)</f>
        <v>-3316588</v>
      </c>
      <c r="E8" s="61">
        <f>SUM(E9:E21)</f>
        <v>57857886</v>
      </c>
    </row>
    <row r="9" spans="1:5" x14ac:dyDescent="0.2">
      <c r="A9" s="53" t="s">
        <v>10</v>
      </c>
      <c r="B9" s="53" t="s">
        <v>312</v>
      </c>
      <c r="C9" s="98">
        <v>2804053</v>
      </c>
      <c r="D9" s="99">
        <v>0</v>
      </c>
      <c r="E9" s="98">
        <v>2804053</v>
      </c>
    </row>
    <row r="10" spans="1:5" x14ac:dyDescent="0.2">
      <c r="A10" s="53" t="s">
        <v>12</v>
      </c>
      <c r="B10" s="54" t="s">
        <v>313</v>
      </c>
      <c r="C10" s="98">
        <v>8272164</v>
      </c>
      <c r="D10" s="99">
        <v>0</v>
      </c>
      <c r="E10" s="98">
        <v>8272164</v>
      </c>
    </row>
    <row r="11" spans="1:5" ht="25.5" x14ac:dyDescent="0.2">
      <c r="A11" s="53" t="s">
        <v>14</v>
      </c>
      <c r="B11" s="54" t="s">
        <v>314</v>
      </c>
      <c r="C11" s="98">
        <v>598155</v>
      </c>
      <c r="D11" s="98">
        <v>-141070</v>
      </c>
      <c r="E11" s="98">
        <v>457085</v>
      </c>
    </row>
    <row r="12" spans="1:5" x14ac:dyDescent="0.2">
      <c r="A12" s="53" t="s">
        <v>16</v>
      </c>
      <c r="B12" s="53" t="s">
        <v>315</v>
      </c>
      <c r="C12" s="98">
        <v>44823011</v>
      </c>
      <c r="D12" s="98">
        <v>-1639150</v>
      </c>
      <c r="E12" s="98">
        <v>43183861</v>
      </c>
    </row>
    <row r="13" spans="1:5" x14ac:dyDescent="0.2">
      <c r="A13" s="53" t="s">
        <v>18</v>
      </c>
      <c r="B13" s="53" t="s">
        <v>316</v>
      </c>
      <c r="C13" s="98">
        <v>12862</v>
      </c>
      <c r="D13" s="99">
        <v>0</v>
      </c>
      <c r="E13" s="98">
        <v>12862</v>
      </c>
    </row>
    <row r="14" spans="1:5" x14ac:dyDescent="0.2">
      <c r="A14" s="53" t="s">
        <v>20</v>
      </c>
      <c r="B14" s="53" t="s">
        <v>317</v>
      </c>
      <c r="C14" s="98">
        <v>135675</v>
      </c>
      <c r="D14" s="99">
        <v>0</v>
      </c>
      <c r="E14" s="98">
        <v>135675</v>
      </c>
    </row>
    <row r="15" spans="1:5" x14ac:dyDescent="0.2">
      <c r="A15" s="53" t="s">
        <v>125</v>
      </c>
      <c r="B15" s="53" t="s">
        <v>318</v>
      </c>
      <c r="C15" s="98">
        <v>193535</v>
      </c>
      <c r="D15" s="98">
        <v>-41177</v>
      </c>
      <c r="E15" s="98">
        <v>152358</v>
      </c>
    </row>
    <row r="16" spans="1:5" x14ac:dyDescent="0.2">
      <c r="A16" s="53" t="s">
        <v>120</v>
      </c>
      <c r="B16" s="53" t="s">
        <v>23</v>
      </c>
      <c r="C16" s="98">
        <v>340333</v>
      </c>
      <c r="D16" s="98">
        <v>-147908</v>
      </c>
      <c r="E16" s="98">
        <v>192425</v>
      </c>
    </row>
    <row r="17" spans="1:5" x14ac:dyDescent="0.2">
      <c r="A17" s="53" t="s">
        <v>22</v>
      </c>
      <c r="B17" s="54" t="s">
        <v>319</v>
      </c>
      <c r="C17" s="98">
        <v>3216960</v>
      </c>
      <c r="D17" s="98">
        <v>-1338778</v>
      </c>
      <c r="E17" s="98">
        <v>1878182</v>
      </c>
    </row>
    <row r="18" spans="1:5" ht="25.5" x14ac:dyDescent="0.2">
      <c r="A18" s="53" t="s">
        <v>177</v>
      </c>
      <c r="B18" s="54" t="s">
        <v>250</v>
      </c>
      <c r="C18" s="98">
        <v>0</v>
      </c>
      <c r="D18" s="98">
        <v>0</v>
      </c>
      <c r="E18" s="98">
        <v>0</v>
      </c>
    </row>
    <row r="19" spans="1:5" x14ac:dyDescent="0.2">
      <c r="A19" s="53" t="s">
        <v>179</v>
      </c>
      <c r="B19" s="53" t="s">
        <v>29</v>
      </c>
      <c r="C19" s="98">
        <v>140153</v>
      </c>
      <c r="D19" s="99">
        <v>0</v>
      </c>
      <c r="E19" s="98">
        <v>140153</v>
      </c>
    </row>
    <row r="20" spans="1:5" x14ac:dyDescent="0.2">
      <c r="A20" s="53" t="s">
        <v>163</v>
      </c>
      <c r="B20" s="53" t="s">
        <v>320</v>
      </c>
      <c r="C20" s="98">
        <v>637573</v>
      </c>
      <c r="D20" s="98">
        <v>-8505</v>
      </c>
      <c r="E20" s="98">
        <v>629068</v>
      </c>
    </row>
    <row r="21" spans="1:5" x14ac:dyDescent="0.2">
      <c r="A21" s="53" t="s">
        <v>182</v>
      </c>
      <c r="B21" s="53" t="s">
        <v>128</v>
      </c>
      <c r="C21" s="98">
        <v>0</v>
      </c>
      <c r="D21" s="98">
        <v>0</v>
      </c>
      <c r="E21" s="98">
        <v>0</v>
      </c>
    </row>
    <row r="22" spans="1:5" x14ac:dyDescent="0.2">
      <c r="A22" s="53" t="s">
        <v>30</v>
      </c>
      <c r="B22" s="53" t="s">
        <v>31</v>
      </c>
      <c r="C22" s="61">
        <f>+C23+C35</f>
        <v>57857886</v>
      </c>
      <c r="D22" s="61">
        <f>+D23+D35</f>
        <v>0</v>
      </c>
      <c r="E22" s="61">
        <f>+E23+E35</f>
        <v>57857886</v>
      </c>
    </row>
    <row r="23" spans="1:5" x14ac:dyDescent="0.2">
      <c r="A23" s="53" t="s">
        <v>32</v>
      </c>
      <c r="B23" s="53" t="s">
        <v>284</v>
      </c>
      <c r="C23" s="61">
        <f>SUM(C24:C34)</f>
        <v>47885847</v>
      </c>
      <c r="D23" s="61">
        <f>SUM(D24:D34)</f>
        <v>0</v>
      </c>
      <c r="E23" s="61">
        <f>SUM(E24:E34)</f>
        <v>47885847</v>
      </c>
    </row>
    <row r="24" spans="1:5" x14ac:dyDescent="0.2">
      <c r="A24" s="53" t="s">
        <v>34</v>
      </c>
      <c r="B24" s="53" t="s">
        <v>321</v>
      </c>
      <c r="C24" s="98">
        <v>9038729</v>
      </c>
      <c r="D24" s="99">
        <v>0</v>
      </c>
      <c r="E24" s="98">
        <v>9038729</v>
      </c>
    </row>
    <row r="25" spans="1:5" x14ac:dyDescent="0.2">
      <c r="A25" s="53" t="s">
        <v>36</v>
      </c>
      <c r="B25" s="53" t="s">
        <v>322</v>
      </c>
      <c r="C25" s="98">
        <v>20721299</v>
      </c>
      <c r="D25" s="99">
        <v>0</v>
      </c>
      <c r="E25" s="98">
        <v>20721299</v>
      </c>
    </row>
    <row r="26" spans="1:5" x14ac:dyDescent="0.2">
      <c r="A26" s="53" t="s">
        <v>38</v>
      </c>
      <c r="B26" s="53" t="s">
        <v>323</v>
      </c>
      <c r="C26" s="98">
        <v>13714595</v>
      </c>
      <c r="D26" s="99">
        <v>0</v>
      </c>
      <c r="E26" s="98">
        <v>13714595</v>
      </c>
    </row>
    <row r="27" spans="1:5" x14ac:dyDescent="0.2">
      <c r="A27" s="53" t="s">
        <v>129</v>
      </c>
      <c r="B27" s="53" t="s">
        <v>269</v>
      </c>
      <c r="C27" s="99">
        <v>0</v>
      </c>
      <c r="D27" s="99">
        <v>0</v>
      </c>
      <c r="E27" s="99">
        <v>0</v>
      </c>
    </row>
    <row r="28" spans="1:5" ht="25.5" x14ac:dyDescent="0.2">
      <c r="A28" s="53" t="s">
        <v>131</v>
      </c>
      <c r="B28" s="54" t="s">
        <v>330</v>
      </c>
      <c r="C28" s="98">
        <v>22680</v>
      </c>
      <c r="D28" s="99">
        <v>0</v>
      </c>
      <c r="E28" s="98">
        <v>22680</v>
      </c>
    </row>
    <row r="29" spans="1:5" x14ac:dyDescent="0.2">
      <c r="A29" s="53" t="s">
        <v>252</v>
      </c>
      <c r="B29" s="53" t="s">
        <v>273</v>
      </c>
      <c r="C29" s="98">
        <v>55838</v>
      </c>
      <c r="D29" s="99">
        <v>0</v>
      </c>
      <c r="E29" s="98">
        <v>55838</v>
      </c>
    </row>
    <row r="30" spans="1:5" x14ac:dyDescent="0.2">
      <c r="A30" s="53" t="s">
        <v>253</v>
      </c>
      <c r="B30" s="54" t="s">
        <v>324</v>
      </c>
      <c r="C30" s="98">
        <v>2040</v>
      </c>
      <c r="D30" s="99">
        <v>0</v>
      </c>
      <c r="E30" s="98">
        <v>2040</v>
      </c>
    </row>
    <row r="31" spans="1:5" x14ac:dyDescent="0.2">
      <c r="A31" s="53" t="s">
        <v>42</v>
      </c>
      <c r="B31" s="53" t="s">
        <v>325</v>
      </c>
      <c r="C31" s="99">
        <v>0</v>
      </c>
      <c r="D31" s="99">
        <v>0</v>
      </c>
      <c r="E31" s="99">
        <v>0</v>
      </c>
    </row>
    <row r="32" spans="1:5" ht="25.5" x14ac:dyDescent="0.2">
      <c r="A32" s="53" t="s">
        <v>44</v>
      </c>
      <c r="B32" s="54" t="s">
        <v>331</v>
      </c>
      <c r="C32" s="99">
        <v>0</v>
      </c>
      <c r="D32" s="99">
        <v>0</v>
      </c>
      <c r="E32" s="99">
        <v>0</v>
      </c>
    </row>
    <row r="33" spans="1:5" x14ac:dyDescent="0.2">
      <c r="A33" s="53" t="s">
        <v>135</v>
      </c>
      <c r="B33" s="53" t="s">
        <v>326</v>
      </c>
      <c r="C33" s="99">
        <v>0</v>
      </c>
      <c r="D33" s="99">
        <v>0</v>
      </c>
      <c r="E33" s="99">
        <v>0</v>
      </c>
    </row>
    <row r="34" spans="1:5" x14ac:dyDescent="0.2">
      <c r="A34" s="53" t="s">
        <v>201</v>
      </c>
      <c r="B34" s="54" t="s">
        <v>327</v>
      </c>
      <c r="C34" s="98">
        <v>4330666</v>
      </c>
      <c r="D34" s="99">
        <v>0</v>
      </c>
      <c r="E34" s="98">
        <v>4330666</v>
      </c>
    </row>
    <row r="35" spans="1:5" x14ac:dyDescent="0.2">
      <c r="A35" s="53" t="s">
        <v>46</v>
      </c>
      <c r="B35" s="53" t="s">
        <v>47</v>
      </c>
      <c r="C35" s="61">
        <f>SUM(C36:C40)</f>
        <v>9972039</v>
      </c>
      <c r="D35" s="61">
        <f>SUM(D36:D40)</f>
        <v>0</v>
      </c>
      <c r="E35" s="61">
        <f>SUM(E36:E40)</f>
        <v>9972039</v>
      </c>
    </row>
    <row r="36" spans="1:5" x14ac:dyDescent="0.2">
      <c r="A36" s="53" t="s">
        <v>332</v>
      </c>
      <c r="B36" s="53" t="s">
        <v>49</v>
      </c>
      <c r="C36" s="98">
        <v>6439757</v>
      </c>
      <c r="D36" s="99">
        <v>0</v>
      </c>
      <c r="E36" s="98">
        <v>6439757</v>
      </c>
    </row>
    <row r="37" spans="1:5" x14ac:dyDescent="0.2">
      <c r="A37" s="53" t="s">
        <v>333</v>
      </c>
      <c r="B37" s="53" t="s">
        <v>378</v>
      </c>
      <c r="C37" s="98">
        <v>1643864</v>
      </c>
      <c r="D37" s="99">
        <v>0</v>
      </c>
      <c r="E37" s="98">
        <v>1643864</v>
      </c>
    </row>
    <row r="38" spans="1:5" x14ac:dyDescent="0.2">
      <c r="A38" s="53" t="s">
        <v>335</v>
      </c>
      <c r="B38" s="55" t="s">
        <v>334</v>
      </c>
      <c r="C38" s="98">
        <v>582837</v>
      </c>
      <c r="D38" s="99">
        <v>0</v>
      </c>
      <c r="E38" s="98">
        <v>582837</v>
      </c>
    </row>
    <row r="39" spans="1:5" ht="25.5" x14ac:dyDescent="0.2">
      <c r="A39" s="53" t="s">
        <v>371</v>
      </c>
      <c r="B39" s="62" t="s">
        <v>374</v>
      </c>
      <c r="C39" s="98">
        <v>0</v>
      </c>
      <c r="D39" s="99">
        <v>0</v>
      </c>
      <c r="E39" s="98">
        <v>0</v>
      </c>
    </row>
    <row r="40" spans="1:5" x14ac:dyDescent="0.2">
      <c r="A40" s="53" t="s">
        <v>373</v>
      </c>
      <c r="B40" s="55" t="s">
        <v>329</v>
      </c>
      <c r="C40" s="98">
        <v>1305581</v>
      </c>
      <c r="D40" s="99">
        <v>0</v>
      </c>
      <c r="E40" s="98">
        <v>1305581</v>
      </c>
    </row>
    <row r="41" spans="1:5" x14ac:dyDescent="0.2">
      <c r="A41" s="53" t="s">
        <v>52</v>
      </c>
      <c r="B41" s="53" t="s">
        <v>53</v>
      </c>
      <c r="C41" s="99">
        <v>0</v>
      </c>
      <c r="D41" s="99">
        <v>0</v>
      </c>
      <c r="E41" s="99">
        <v>0</v>
      </c>
    </row>
    <row r="42" spans="1:5" x14ac:dyDescent="0.2">
      <c r="A42" s="53" t="s">
        <v>54</v>
      </c>
      <c r="B42" s="53" t="s">
        <v>275</v>
      </c>
      <c r="C42" s="98">
        <v>22591876</v>
      </c>
      <c r="D42" s="99">
        <v>0</v>
      </c>
      <c r="E42" s="98">
        <v>22591876</v>
      </c>
    </row>
    <row r="43" spans="1:5" x14ac:dyDescent="0.2">
      <c r="A43" s="56" t="s">
        <v>56</v>
      </c>
      <c r="B43" s="56" t="s">
        <v>276</v>
      </c>
      <c r="C43" s="98">
        <v>22591876</v>
      </c>
      <c r="D43" s="99">
        <v>0</v>
      </c>
      <c r="E43" s="98">
        <v>22591876</v>
      </c>
    </row>
    <row r="44" spans="1:5" x14ac:dyDescent="0.2">
      <c r="A44" s="56"/>
      <c r="B44" s="56"/>
    </row>
    <row r="45" spans="1:5" x14ac:dyDescent="0.2">
      <c r="A45" s="56"/>
      <c r="B45" s="56"/>
      <c r="C45" s="69"/>
    </row>
    <row r="46" spans="1:5" x14ac:dyDescent="0.2">
      <c r="A46" s="56"/>
      <c r="B46" s="56"/>
      <c r="C46" s="69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5703125" style="58" customWidth="1"/>
    <col min="4" max="4" width="11.140625" style="58" bestFit="1" customWidth="1"/>
    <col min="5" max="5" width="10.85546875" style="58" bestFit="1" customWidth="1"/>
    <col min="6" max="16384" width="9.140625" style="58"/>
  </cols>
  <sheetData>
    <row r="1" spans="1:5" x14ac:dyDescent="0.2">
      <c r="A1" s="81" t="s">
        <v>157</v>
      </c>
      <c r="B1" s="82"/>
      <c r="C1" s="19"/>
    </row>
    <row r="3" spans="1:5" x14ac:dyDescent="0.2">
      <c r="A3" s="103" t="s">
        <v>0</v>
      </c>
      <c r="B3" s="103"/>
      <c r="C3" s="103"/>
    </row>
    <row r="4" spans="1:5" x14ac:dyDescent="0.2">
      <c r="A4" s="106" t="s">
        <v>396</v>
      </c>
      <c r="B4" s="103"/>
      <c r="C4" s="103"/>
    </row>
    <row r="5" spans="1:5" x14ac:dyDescent="0.2">
      <c r="E5" s="83" t="s">
        <v>2</v>
      </c>
    </row>
    <row r="6" spans="1:5" s="87" customFormat="1" x14ac:dyDescent="0.2">
      <c r="A6" s="84" t="s">
        <v>3</v>
      </c>
      <c r="B6" s="84" t="s">
        <v>4</v>
      </c>
      <c r="C6" s="85" t="s">
        <v>5</v>
      </c>
      <c r="D6" s="85" t="s">
        <v>381</v>
      </c>
      <c r="E6" s="86" t="s">
        <v>7</v>
      </c>
    </row>
    <row r="7" spans="1:5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5" x14ac:dyDescent="0.2">
      <c r="A8" s="53" t="s">
        <v>8</v>
      </c>
      <c r="B8" s="53" t="s">
        <v>311</v>
      </c>
      <c r="C8" s="61">
        <f>SUM(C9:C21)</f>
        <v>61627499</v>
      </c>
      <c r="D8" s="61">
        <f>SUM(D9:D21)</f>
        <v>-3161977</v>
      </c>
      <c r="E8" s="61">
        <f>SUM(E9:E21)</f>
        <v>58465522</v>
      </c>
    </row>
    <row r="9" spans="1:5" x14ac:dyDescent="0.2">
      <c r="A9" s="53" t="s">
        <v>10</v>
      </c>
      <c r="B9" s="53" t="s">
        <v>312</v>
      </c>
      <c r="C9" s="98">
        <v>3128397</v>
      </c>
      <c r="D9" s="99">
        <v>0</v>
      </c>
      <c r="E9" s="98">
        <v>3128397</v>
      </c>
    </row>
    <row r="10" spans="1:5" x14ac:dyDescent="0.2">
      <c r="A10" s="53" t="s">
        <v>12</v>
      </c>
      <c r="B10" s="54" t="s">
        <v>313</v>
      </c>
      <c r="C10" s="98">
        <v>7078090</v>
      </c>
      <c r="D10" s="99">
        <v>0</v>
      </c>
      <c r="E10" s="98">
        <v>7078090</v>
      </c>
    </row>
    <row r="11" spans="1:5" ht="25.5" x14ac:dyDescent="0.2">
      <c r="A11" s="53" t="s">
        <v>14</v>
      </c>
      <c r="B11" s="54" t="s">
        <v>314</v>
      </c>
      <c r="C11" s="98">
        <v>618968</v>
      </c>
      <c r="D11" s="98">
        <v>-132327</v>
      </c>
      <c r="E11" s="98">
        <v>486641</v>
      </c>
    </row>
    <row r="12" spans="1:5" x14ac:dyDescent="0.2">
      <c r="A12" s="53" t="s">
        <v>16</v>
      </c>
      <c r="B12" s="53" t="s">
        <v>315</v>
      </c>
      <c r="C12" s="98">
        <v>46053145</v>
      </c>
      <c r="D12" s="98">
        <v>-1544698</v>
      </c>
      <c r="E12" s="98">
        <v>44508447</v>
      </c>
    </row>
    <row r="13" spans="1:5" x14ac:dyDescent="0.2">
      <c r="A13" s="53" t="s">
        <v>18</v>
      </c>
      <c r="B13" s="53" t="s">
        <v>316</v>
      </c>
      <c r="C13" s="98">
        <v>12293</v>
      </c>
      <c r="D13" s="99">
        <v>0</v>
      </c>
      <c r="E13" s="98">
        <v>12293</v>
      </c>
    </row>
    <row r="14" spans="1:5" x14ac:dyDescent="0.2">
      <c r="A14" s="53" t="s">
        <v>20</v>
      </c>
      <c r="B14" s="53" t="s">
        <v>317</v>
      </c>
      <c r="C14" s="98">
        <v>135675</v>
      </c>
      <c r="D14" s="99">
        <v>0</v>
      </c>
      <c r="E14" s="98">
        <v>135675</v>
      </c>
    </row>
    <row r="15" spans="1:5" x14ac:dyDescent="0.2">
      <c r="A15" s="53" t="s">
        <v>125</v>
      </c>
      <c r="B15" s="53" t="s">
        <v>318</v>
      </c>
      <c r="C15" s="98">
        <v>250974</v>
      </c>
      <c r="D15" s="98">
        <v>-40303</v>
      </c>
      <c r="E15" s="98">
        <v>210671</v>
      </c>
    </row>
    <row r="16" spans="1:5" x14ac:dyDescent="0.2">
      <c r="A16" s="53" t="s">
        <v>120</v>
      </c>
      <c r="B16" s="53" t="s">
        <v>23</v>
      </c>
      <c r="C16" s="98">
        <v>320041</v>
      </c>
      <c r="D16" s="98">
        <v>-130809</v>
      </c>
      <c r="E16" s="98">
        <v>189232</v>
      </c>
    </row>
    <row r="17" spans="1:5" x14ac:dyDescent="0.2">
      <c r="A17" s="53" t="s">
        <v>22</v>
      </c>
      <c r="B17" s="54" t="s">
        <v>319</v>
      </c>
      <c r="C17" s="98">
        <v>3176199</v>
      </c>
      <c r="D17" s="98">
        <v>-1312894</v>
      </c>
      <c r="E17" s="98">
        <v>1863305</v>
      </c>
    </row>
    <row r="18" spans="1:5" ht="25.5" x14ac:dyDescent="0.2">
      <c r="A18" s="53" t="s">
        <v>177</v>
      </c>
      <c r="B18" s="54" t="s">
        <v>250</v>
      </c>
      <c r="C18" s="98">
        <v>0</v>
      </c>
      <c r="D18" s="98">
        <v>0</v>
      </c>
      <c r="E18" s="98">
        <v>0</v>
      </c>
    </row>
    <row r="19" spans="1:5" x14ac:dyDescent="0.2">
      <c r="A19" s="53" t="s">
        <v>179</v>
      </c>
      <c r="B19" s="53" t="s">
        <v>29</v>
      </c>
      <c r="C19" s="98">
        <v>156644</v>
      </c>
      <c r="D19" s="99">
        <v>0</v>
      </c>
      <c r="E19" s="98">
        <v>156644</v>
      </c>
    </row>
    <row r="20" spans="1:5" x14ac:dyDescent="0.2">
      <c r="A20" s="53" t="s">
        <v>163</v>
      </c>
      <c r="B20" s="53" t="s">
        <v>320</v>
      </c>
      <c r="C20" s="98">
        <v>697073</v>
      </c>
      <c r="D20" s="99">
        <v>-946</v>
      </c>
      <c r="E20" s="98">
        <v>696127</v>
      </c>
    </row>
    <row r="21" spans="1:5" x14ac:dyDescent="0.2">
      <c r="A21" s="53" t="s">
        <v>182</v>
      </c>
      <c r="B21" s="53" t="s">
        <v>128</v>
      </c>
      <c r="C21" s="98">
        <v>0</v>
      </c>
      <c r="D21" s="99">
        <v>0</v>
      </c>
      <c r="E21" s="98">
        <v>0</v>
      </c>
    </row>
    <row r="22" spans="1:5" x14ac:dyDescent="0.2">
      <c r="A22" s="53" t="s">
        <v>30</v>
      </c>
      <c r="B22" s="53" t="s">
        <v>31</v>
      </c>
      <c r="C22" s="61">
        <f>+C23+C35</f>
        <v>58465522</v>
      </c>
      <c r="D22" s="61">
        <f>+D23+D35</f>
        <v>0</v>
      </c>
      <c r="E22" s="61">
        <f>+E23+E35</f>
        <v>58465522</v>
      </c>
    </row>
    <row r="23" spans="1:5" x14ac:dyDescent="0.2">
      <c r="A23" s="53" t="s">
        <v>32</v>
      </c>
      <c r="B23" s="53" t="s">
        <v>284</v>
      </c>
      <c r="C23" s="61">
        <f>SUM(C24:C34)</f>
        <v>48951968</v>
      </c>
      <c r="D23" s="61">
        <f>SUM(D24:D34)</f>
        <v>0</v>
      </c>
      <c r="E23" s="61">
        <f>SUM(E24:E34)</f>
        <v>48951968</v>
      </c>
    </row>
    <row r="24" spans="1:5" x14ac:dyDescent="0.2">
      <c r="A24" s="53" t="s">
        <v>34</v>
      </c>
      <c r="B24" s="53" t="s">
        <v>321</v>
      </c>
      <c r="C24" s="98">
        <v>9169759</v>
      </c>
      <c r="D24" s="99">
        <v>0</v>
      </c>
      <c r="E24" s="98">
        <v>9169759</v>
      </c>
    </row>
    <row r="25" spans="1:5" x14ac:dyDescent="0.2">
      <c r="A25" s="53" t="s">
        <v>36</v>
      </c>
      <c r="B25" s="53" t="s">
        <v>322</v>
      </c>
      <c r="C25" s="98">
        <v>21460893</v>
      </c>
      <c r="D25" s="99">
        <v>0</v>
      </c>
      <c r="E25" s="98">
        <v>21460893</v>
      </c>
    </row>
    <row r="26" spans="1:5" x14ac:dyDescent="0.2">
      <c r="A26" s="53" t="s">
        <v>38</v>
      </c>
      <c r="B26" s="53" t="s">
        <v>323</v>
      </c>
      <c r="C26" s="98">
        <v>13780668</v>
      </c>
      <c r="D26" s="99">
        <v>0</v>
      </c>
      <c r="E26" s="98">
        <v>13780668</v>
      </c>
    </row>
    <row r="27" spans="1:5" x14ac:dyDescent="0.2">
      <c r="A27" s="53" t="s">
        <v>129</v>
      </c>
      <c r="B27" s="53" t="s">
        <v>269</v>
      </c>
      <c r="C27" s="98">
        <v>0</v>
      </c>
      <c r="D27" s="99">
        <v>0</v>
      </c>
      <c r="E27" s="98">
        <v>0</v>
      </c>
    </row>
    <row r="28" spans="1:5" ht="25.5" x14ac:dyDescent="0.2">
      <c r="A28" s="53" t="s">
        <v>131</v>
      </c>
      <c r="B28" s="54" t="s">
        <v>330</v>
      </c>
      <c r="C28" s="98">
        <v>22596</v>
      </c>
      <c r="D28" s="99">
        <v>0</v>
      </c>
      <c r="E28" s="98">
        <v>22596</v>
      </c>
    </row>
    <row r="29" spans="1:5" x14ac:dyDescent="0.2">
      <c r="A29" s="53" t="s">
        <v>252</v>
      </c>
      <c r="B29" s="53" t="s">
        <v>273</v>
      </c>
      <c r="C29" s="98">
        <v>55838</v>
      </c>
      <c r="D29" s="99">
        <v>0</v>
      </c>
      <c r="E29" s="98">
        <v>55838</v>
      </c>
    </row>
    <row r="30" spans="1:5" x14ac:dyDescent="0.2">
      <c r="A30" s="53" t="s">
        <v>253</v>
      </c>
      <c r="B30" s="54" t="s">
        <v>324</v>
      </c>
      <c r="C30" s="98">
        <v>2048</v>
      </c>
      <c r="D30" s="99">
        <v>0</v>
      </c>
      <c r="E30" s="98">
        <v>2048</v>
      </c>
    </row>
    <row r="31" spans="1:5" x14ac:dyDescent="0.2">
      <c r="A31" s="53" t="s">
        <v>42</v>
      </c>
      <c r="B31" s="53" t="s">
        <v>325</v>
      </c>
      <c r="C31" s="98">
        <v>65831</v>
      </c>
      <c r="D31" s="99">
        <v>0</v>
      </c>
      <c r="E31" s="98">
        <v>65831</v>
      </c>
    </row>
    <row r="32" spans="1:5" ht="25.5" x14ac:dyDescent="0.2">
      <c r="A32" s="53" t="s">
        <v>44</v>
      </c>
      <c r="B32" s="54" t="s">
        <v>331</v>
      </c>
      <c r="C32" s="99">
        <v>0</v>
      </c>
      <c r="D32" s="99">
        <v>0</v>
      </c>
      <c r="E32" s="99">
        <v>0</v>
      </c>
    </row>
    <row r="33" spans="1:5" x14ac:dyDescent="0.2">
      <c r="A33" s="53" t="s">
        <v>135</v>
      </c>
      <c r="B33" s="53" t="s">
        <v>326</v>
      </c>
      <c r="C33" s="99">
        <v>0</v>
      </c>
      <c r="D33" s="99">
        <v>0</v>
      </c>
      <c r="E33" s="99">
        <v>0</v>
      </c>
    </row>
    <row r="34" spans="1:5" x14ac:dyDescent="0.2">
      <c r="A34" s="53" t="s">
        <v>201</v>
      </c>
      <c r="B34" s="54" t="s">
        <v>327</v>
      </c>
      <c r="C34" s="98">
        <v>4394335</v>
      </c>
      <c r="D34" s="99">
        <v>0</v>
      </c>
      <c r="E34" s="98">
        <v>4394335</v>
      </c>
    </row>
    <row r="35" spans="1:5" x14ac:dyDescent="0.2">
      <c r="A35" s="53" t="s">
        <v>46</v>
      </c>
      <c r="B35" s="53" t="s">
        <v>47</v>
      </c>
      <c r="C35" s="61">
        <f>SUM(C36:C40)</f>
        <v>9513554</v>
      </c>
      <c r="D35" s="61">
        <f>SUM(D36:D40)</f>
        <v>0</v>
      </c>
      <c r="E35" s="61">
        <f>SUM(E36:E40)</f>
        <v>9513554</v>
      </c>
    </row>
    <row r="36" spans="1:5" x14ac:dyDescent="0.2">
      <c r="A36" s="53" t="s">
        <v>332</v>
      </c>
      <c r="B36" s="53" t="s">
        <v>49</v>
      </c>
      <c r="C36" s="98">
        <v>6439757</v>
      </c>
      <c r="D36" s="99">
        <v>0</v>
      </c>
      <c r="E36" s="98">
        <v>6439757</v>
      </c>
    </row>
    <row r="37" spans="1:5" x14ac:dyDescent="0.2">
      <c r="A37" s="53" t="s">
        <v>333</v>
      </c>
      <c r="B37" s="53" t="s">
        <v>378</v>
      </c>
      <c r="C37" s="98">
        <v>1643864</v>
      </c>
      <c r="D37" s="99">
        <v>0</v>
      </c>
      <c r="E37" s="98">
        <v>1643864</v>
      </c>
    </row>
    <row r="38" spans="1:5" x14ac:dyDescent="0.2">
      <c r="A38" s="53" t="s">
        <v>335</v>
      </c>
      <c r="B38" s="55" t="s">
        <v>334</v>
      </c>
      <c r="C38" s="98">
        <v>582837</v>
      </c>
      <c r="D38" s="99">
        <v>0</v>
      </c>
      <c r="E38" s="98">
        <v>582837</v>
      </c>
    </row>
    <row r="39" spans="1:5" ht="25.5" x14ac:dyDescent="0.2">
      <c r="A39" s="53" t="s">
        <v>371</v>
      </c>
      <c r="B39" s="62" t="s">
        <v>374</v>
      </c>
      <c r="C39" s="98">
        <v>0</v>
      </c>
      <c r="D39" s="99">
        <v>0</v>
      </c>
      <c r="E39" s="98">
        <v>0</v>
      </c>
    </row>
    <row r="40" spans="1:5" x14ac:dyDescent="0.2">
      <c r="A40" s="53" t="s">
        <v>373</v>
      </c>
      <c r="B40" s="55" t="s">
        <v>329</v>
      </c>
      <c r="C40" s="98">
        <v>847096</v>
      </c>
      <c r="D40" s="99">
        <v>0</v>
      </c>
      <c r="E40" s="98">
        <v>847096</v>
      </c>
    </row>
    <row r="41" spans="1:5" x14ac:dyDescent="0.2">
      <c r="A41" s="53" t="s">
        <v>52</v>
      </c>
      <c r="B41" s="53" t="s">
        <v>53</v>
      </c>
      <c r="C41" s="99">
        <v>0</v>
      </c>
      <c r="D41" s="99">
        <v>0</v>
      </c>
      <c r="E41" s="99">
        <v>0</v>
      </c>
    </row>
    <row r="42" spans="1:5" x14ac:dyDescent="0.2">
      <c r="A42" s="53" t="s">
        <v>54</v>
      </c>
      <c r="B42" s="53" t="s">
        <v>275</v>
      </c>
      <c r="C42" s="98">
        <v>23407608</v>
      </c>
      <c r="D42" s="99">
        <v>0</v>
      </c>
      <c r="E42" s="98">
        <v>23407608</v>
      </c>
    </row>
    <row r="43" spans="1:5" x14ac:dyDescent="0.2">
      <c r="A43" s="56" t="s">
        <v>56</v>
      </c>
      <c r="B43" s="56" t="s">
        <v>276</v>
      </c>
      <c r="C43" s="98">
        <v>23407608</v>
      </c>
      <c r="D43" s="99">
        <v>0</v>
      </c>
      <c r="E43" s="98">
        <v>23407608</v>
      </c>
    </row>
    <row r="44" spans="1:5" x14ac:dyDescent="0.2">
      <c r="A44" s="56"/>
      <c r="B44" s="56"/>
    </row>
    <row r="45" spans="1:5" x14ac:dyDescent="0.2">
      <c r="A45" s="56"/>
      <c r="B45" s="56"/>
      <c r="C45" s="69"/>
    </row>
    <row r="46" spans="1:5" x14ac:dyDescent="0.2">
      <c r="A46" s="56"/>
      <c r="B46" s="56"/>
      <c r="C46" s="69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E61"/>
  <sheetViews>
    <sheetView workbookViewId="0">
      <selection activeCell="B2" sqref="B2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5703125" style="58" customWidth="1"/>
    <col min="4" max="4" width="11.140625" style="58" bestFit="1" customWidth="1"/>
    <col min="5" max="5" width="10.85546875" style="58" bestFit="1" customWidth="1"/>
    <col min="6" max="16384" width="9.140625" style="58"/>
  </cols>
  <sheetData>
    <row r="1" spans="1:5" x14ac:dyDescent="0.2">
      <c r="A1" s="81" t="s">
        <v>157</v>
      </c>
      <c r="B1" s="82"/>
      <c r="C1" s="19"/>
    </row>
    <row r="3" spans="1:5" x14ac:dyDescent="0.2">
      <c r="A3" s="103" t="s">
        <v>0</v>
      </c>
      <c r="B3" s="103"/>
      <c r="C3" s="103"/>
    </row>
    <row r="4" spans="1:5" x14ac:dyDescent="0.2">
      <c r="A4" s="106" t="s">
        <v>394</v>
      </c>
      <c r="B4" s="103"/>
      <c r="C4" s="103"/>
    </row>
    <row r="5" spans="1:5" x14ac:dyDescent="0.2">
      <c r="E5" s="83" t="s">
        <v>2</v>
      </c>
    </row>
    <row r="6" spans="1:5" s="87" customFormat="1" x14ac:dyDescent="0.2">
      <c r="A6" s="84" t="s">
        <v>3</v>
      </c>
      <c r="B6" s="84" t="s">
        <v>4</v>
      </c>
      <c r="C6" s="85" t="s">
        <v>5</v>
      </c>
      <c r="D6" s="85" t="s">
        <v>381</v>
      </c>
      <c r="E6" s="86" t="s">
        <v>7</v>
      </c>
    </row>
    <row r="7" spans="1:5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5" x14ac:dyDescent="0.2">
      <c r="A8" s="53" t="s">
        <v>8</v>
      </c>
      <c r="B8" s="53" t="s">
        <v>311</v>
      </c>
      <c r="C8" s="61">
        <f>SUM(C9:C21)</f>
        <v>66608282</v>
      </c>
      <c r="D8" s="61">
        <f>SUM(D9:D21)</f>
        <v>-3073423</v>
      </c>
      <c r="E8" s="61">
        <f>SUM(E9:E21)</f>
        <v>63534859</v>
      </c>
    </row>
    <row r="9" spans="1:5" x14ac:dyDescent="0.2">
      <c r="A9" s="53" t="s">
        <v>10</v>
      </c>
      <c r="B9" s="53" t="s">
        <v>312</v>
      </c>
      <c r="C9" s="78">
        <v>3630704</v>
      </c>
      <c r="D9" s="79">
        <v>0</v>
      </c>
      <c r="E9" s="78">
        <v>3630704</v>
      </c>
    </row>
    <row r="10" spans="1:5" x14ac:dyDescent="0.2">
      <c r="A10" s="53" t="s">
        <v>12</v>
      </c>
      <c r="B10" s="54" t="s">
        <v>313</v>
      </c>
      <c r="C10" s="78">
        <v>11950027</v>
      </c>
      <c r="D10" s="79">
        <v>0</v>
      </c>
      <c r="E10" s="78">
        <v>11950027</v>
      </c>
    </row>
    <row r="11" spans="1:5" ht="25.5" x14ac:dyDescent="0.2">
      <c r="A11" s="53" t="s">
        <v>14</v>
      </c>
      <c r="B11" s="54" t="s">
        <v>314</v>
      </c>
      <c r="C11" s="78">
        <v>475033</v>
      </c>
      <c r="D11" s="78">
        <v>-118479</v>
      </c>
      <c r="E11" s="78">
        <v>356554</v>
      </c>
    </row>
    <row r="12" spans="1:5" x14ac:dyDescent="0.2">
      <c r="A12" s="53" t="s">
        <v>16</v>
      </c>
      <c r="B12" s="53" t="s">
        <v>315</v>
      </c>
      <c r="C12" s="78">
        <v>45056027</v>
      </c>
      <c r="D12" s="78">
        <v>-1480431</v>
      </c>
      <c r="E12" s="78">
        <v>43575596</v>
      </c>
    </row>
    <row r="13" spans="1:5" x14ac:dyDescent="0.2">
      <c r="A13" s="53" t="s">
        <v>18</v>
      </c>
      <c r="B13" s="53" t="s">
        <v>316</v>
      </c>
      <c r="C13" s="78">
        <v>12693</v>
      </c>
      <c r="D13" s="79">
        <v>0</v>
      </c>
      <c r="E13" s="78">
        <v>12693</v>
      </c>
    </row>
    <row r="14" spans="1:5" x14ac:dyDescent="0.2">
      <c r="A14" s="53" t="s">
        <v>20</v>
      </c>
      <c r="B14" s="53" t="s">
        <v>317</v>
      </c>
      <c r="C14" s="78">
        <v>135675</v>
      </c>
      <c r="D14" s="79">
        <v>0</v>
      </c>
      <c r="E14" s="78">
        <v>135675</v>
      </c>
    </row>
    <row r="15" spans="1:5" x14ac:dyDescent="0.2">
      <c r="A15" s="53" t="s">
        <v>125</v>
      </c>
      <c r="B15" s="53" t="s">
        <v>318</v>
      </c>
      <c r="C15" s="78">
        <v>800144</v>
      </c>
      <c r="D15" s="78">
        <v>-37708</v>
      </c>
      <c r="E15" s="78">
        <v>762436</v>
      </c>
    </row>
    <row r="16" spans="1:5" x14ac:dyDescent="0.2">
      <c r="A16" s="53" t="s">
        <v>120</v>
      </c>
      <c r="B16" s="53" t="s">
        <v>23</v>
      </c>
      <c r="C16" s="78">
        <v>319857</v>
      </c>
      <c r="D16" s="78">
        <v>-116985</v>
      </c>
      <c r="E16" s="78">
        <v>202872</v>
      </c>
    </row>
    <row r="17" spans="1:5" x14ac:dyDescent="0.2">
      <c r="A17" s="53" t="s">
        <v>22</v>
      </c>
      <c r="B17" s="54" t="s">
        <v>319</v>
      </c>
      <c r="C17" s="78">
        <v>3222568</v>
      </c>
      <c r="D17" s="78">
        <v>-1318866</v>
      </c>
      <c r="E17" s="78">
        <v>1903702</v>
      </c>
    </row>
    <row r="18" spans="1:5" ht="25.5" x14ac:dyDescent="0.2">
      <c r="A18" s="53" t="s">
        <v>177</v>
      </c>
      <c r="B18" s="54" t="s">
        <v>250</v>
      </c>
      <c r="C18" s="79">
        <v>0</v>
      </c>
      <c r="D18" s="79">
        <v>0</v>
      </c>
      <c r="E18" s="79">
        <v>0</v>
      </c>
    </row>
    <row r="19" spans="1:5" x14ac:dyDescent="0.2">
      <c r="A19" s="53" t="s">
        <v>179</v>
      </c>
      <c r="B19" s="53" t="s">
        <v>29</v>
      </c>
      <c r="C19" s="78">
        <v>183421</v>
      </c>
      <c r="D19" s="79">
        <v>0</v>
      </c>
      <c r="E19" s="78">
        <v>183421</v>
      </c>
    </row>
    <row r="20" spans="1:5" x14ac:dyDescent="0.2">
      <c r="A20" s="53" t="s">
        <v>163</v>
      </c>
      <c r="B20" s="53" t="s">
        <v>320</v>
      </c>
      <c r="C20" s="78">
        <v>822133</v>
      </c>
      <c r="D20" s="79">
        <v>-954</v>
      </c>
      <c r="E20" s="78">
        <v>821179</v>
      </c>
    </row>
    <row r="21" spans="1:5" x14ac:dyDescent="0.2">
      <c r="A21" s="53" t="s">
        <v>182</v>
      </c>
      <c r="B21" s="53" t="s">
        <v>128</v>
      </c>
      <c r="C21" s="79">
        <v>0</v>
      </c>
      <c r="D21" s="79">
        <v>0</v>
      </c>
      <c r="E21" s="79">
        <v>0</v>
      </c>
    </row>
    <row r="22" spans="1:5" x14ac:dyDescent="0.2">
      <c r="A22" s="53" t="s">
        <v>30</v>
      </c>
      <c r="B22" s="53" t="s">
        <v>31</v>
      </c>
      <c r="C22" s="61">
        <f>+C23+C35</f>
        <v>63534859</v>
      </c>
      <c r="D22" s="61">
        <f>+D23+D35</f>
        <v>0</v>
      </c>
      <c r="E22" s="61">
        <f>+E23+E35</f>
        <v>63534859</v>
      </c>
    </row>
    <row r="23" spans="1:5" x14ac:dyDescent="0.2">
      <c r="A23" s="53" t="s">
        <v>32</v>
      </c>
      <c r="B23" s="53" t="s">
        <v>284</v>
      </c>
      <c r="C23" s="61">
        <f>SUM(C24:C34)</f>
        <v>53995820</v>
      </c>
      <c r="D23" s="61">
        <f>SUM(D24:D34)</f>
        <v>0</v>
      </c>
      <c r="E23" s="61">
        <f>SUM(E24:E34)</f>
        <v>53995820</v>
      </c>
    </row>
    <row r="24" spans="1:5" x14ac:dyDescent="0.2">
      <c r="A24" s="53" t="s">
        <v>34</v>
      </c>
      <c r="B24" s="53" t="s">
        <v>321</v>
      </c>
      <c r="C24" s="78">
        <v>9593976</v>
      </c>
      <c r="D24" s="79">
        <v>0</v>
      </c>
      <c r="E24" s="78">
        <v>9593976</v>
      </c>
    </row>
    <row r="25" spans="1:5" x14ac:dyDescent="0.2">
      <c r="A25" s="53" t="s">
        <v>36</v>
      </c>
      <c r="B25" s="53" t="s">
        <v>322</v>
      </c>
      <c r="C25" s="78">
        <v>25271395</v>
      </c>
      <c r="D25" s="79">
        <v>0</v>
      </c>
      <c r="E25" s="78">
        <v>25271395</v>
      </c>
    </row>
    <row r="26" spans="1:5" x14ac:dyDescent="0.2">
      <c r="A26" s="53" t="s">
        <v>38</v>
      </c>
      <c r="B26" s="53" t="s">
        <v>323</v>
      </c>
      <c r="C26" s="78">
        <v>14763298</v>
      </c>
      <c r="D26" s="79">
        <v>0</v>
      </c>
      <c r="E26" s="78">
        <v>14763298</v>
      </c>
    </row>
    <row r="27" spans="1:5" x14ac:dyDescent="0.2">
      <c r="A27" s="53" t="s">
        <v>129</v>
      </c>
      <c r="B27" s="53" t="s">
        <v>269</v>
      </c>
      <c r="C27" s="78">
        <v>0</v>
      </c>
      <c r="D27" s="79">
        <v>0</v>
      </c>
      <c r="E27" s="78">
        <v>0</v>
      </c>
    </row>
    <row r="28" spans="1:5" ht="25.5" x14ac:dyDescent="0.2">
      <c r="A28" s="53" t="s">
        <v>131</v>
      </c>
      <c r="B28" s="54" t="s">
        <v>330</v>
      </c>
      <c r="C28" s="78">
        <v>14286</v>
      </c>
      <c r="D28" s="79">
        <v>0</v>
      </c>
      <c r="E28" s="78">
        <v>14286</v>
      </c>
    </row>
    <row r="29" spans="1:5" x14ac:dyDescent="0.2">
      <c r="A29" s="53" t="s">
        <v>252</v>
      </c>
      <c r="B29" s="53" t="s">
        <v>273</v>
      </c>
      <c r="C29" s="78">
        <v>57696</v>
      </c>
      <c r="D29" s="79">
        <v>0</v>
      </c>
      <c r="E29" s="78">
        <v>57696</v>
      </c>
    </row>
    <row r="30" spans="1:5" x14ac:dyDescent="0.2">
      <c r="A30" s="53" t="s">
        <v>253</v>
      </c>
      <c r="B30" s="54" t="s">
        <v>324</v>
      </c>
      <c r="C30" s="78">
        <v>2115</v>
      </c>
      <c r="D30" s="79">
        <v>0</v>
      </c>
      <c r="E30" s="78">
        <v>2115</v>
      </c>
    </row>
    <row r="31" spans="1:5" x14ac:dyDescent="0.2">
      <c r="A31" s="53" t="s">
        <v>42</v>
      </c>
      <c r="B31" s="53" t="s">
        <v>325</v>
      </c>
      <c r="C31" s="79">
        <v>0</v>
      </c>
      <c r="D31" s="79">
        <v>0</v>
      </c>
      <c r="E31" s="79">
        <v>0</v>
      </c>
    </row>
    <row r="32" spans="1:5" ht="25.5" x14ac:dyDescent="0.2">
      <c r="A32" s="53" t="s">
        <v>44</v>
      </c>
      <c r="B32" s="54" t="s">
        <v>331</v>
      </c>
      <c r="C32" s="79">
        <v>0</v>
      </c>
      <c r="D32" s="79">
        <v>0</v>
      </c>
      <c r="E32" s="79">
        <v>0</v>
      </c>
    </row>
    <row r="33" spans="1:5" x14ac:dyDescent="0.2">
      <c r="A33" s="53" t="s">
        <v>135</v>
      </c>
      <c r="B33" s="53" t="s">
        <v>326</v>
      </c>
      <c r="C33" s="79">
        <v>0</v>
      </c>
      <c r="D33" s="79">
        <v>0</v>
      </c>
      <c r="E33" s="79">
        <v>0</v>
      </c>
    </row>
    <row r="34" spans="1:5" x14ac:dyDescent="0.2">
      <c r="A34" s="53" t="s">
        <v>201</v>
      </c>
      <c r="B34" s="54" t="s">
        <v>327</v>
      </c>
      <c r="C34" s="78">
        <v>4293054</v>
      </c>
      <c r="D34" s="79">
        <v>0</v>
      </c>
      <c r="E34" s="78">
        <v>4293054</v>
      </c>
    </row>
    <row r="35" spans="1:5" x14ac:dyDescent="0.2">
      <c r="A35" s="53" t="s">
        <v>46</v>
      </c>
      <c r="B35" s="53" t="s">
        <v>47</v>
      </c>
      <c r="C35" s="61">
        <f>SUM(C36:C40)</f>
        <v>9539039</v>
      </c>
      <c r="D35" s="61">
        <f>SUM(D36:D40)</f>
        <v>0</v>
      </c>
      <c r="E35" s="61">
        <f>SUM(E36:E40)</f>
        <v>9539039</v>
      </c>
    </row>
    <row r="36" spans="1:5" x14ac:dyDescent="0.2">
      <c r="A36" s="53" t="s">
        <v>332</v>
      </c>
      <c r="B36" s="53" t="s">
        <v>49</v>
      </c>
      <c r="C36" s="78">
        <v>6439757</v>
      </c>
      <c r="D36" s="79">
        <v>0</v>
      </c>
      <c r="E36" s="78">
        <v>6439757</v>
      </c>
    </row>
    <row r="37" spans="1:5" x14ac:dyDescent="0.2">
      <c r="A37" s="53" t="s">
        <v>333</v>
      </c>
      <c r="B37" s="53" t="s">
        <v>378</v>
      </c>
      <c r="C37" s="78">
        <v>1643864</v>
      </c>
      <c r="D37" s="79">
        <v>0</v>
      </c>
      <c r="E37" s="78">
        <v>1643864</v>
      </c>
    </row>
    <row r="38" spans="1:5" x14ac:dyDescent="0.2">
      <c r="A38" s="53" t="s">
        <v>335</v>
      </c>
      <c r="B38" s="55" t="s">
        <v>334</v>
      </c>
      <c r="C38" s="78">
        <v>582837</v>
      </c>
      <c r="D38" s="79">
        <v>0</v>
      </c>
      <c r="E38" s="78">
        <v>582837</v>
      </c>
    </row>
    <row r="39" spans="1:5" ht="25.5" x14ac:dyDescent="0.2">
      <c r="A39" s="53" t="s">
        <v>371</v>
      </c>
      <c r="B39" s="62" t="s">
        <v>374</v>
      </c>
      <c r="C39" s="79">
        <v>0</v>
      </c>
      <c r="D39" s="79">
        <v>0</v>
      </c>
      <c r="E39" s="79">
        <v>0</v>
      </c>
    </row>
    <row r="40" spans="1:5" x14ac:dyDescent="0.2">
      <c r="A40" s="53" t="s">
        <v>373</v>
      </c>
      <c r="B40" s="55" t="s">
        <v>329</v>
      </c>
      <c r="C40" s="78">
        <v>872581</v>
      </c>
      <c r="D40" s="79">
        <v>0</v>
      </c>
      <c r="E40" s="78">
        <v>872581</v>
      </c>
    </row>
    <row r="41" spans="1:5" x14ac:dyDescent="0.2">
      <c r="A41" s="53" t="s">
        <v>52</v>
      </c>
      <c r="B41" s="53" t="s">
        <v>53</v>
      </c>
      <c r="C41" s="79">
        <v>0</v>
      </c>
      <c r="D41" s="79">
        <v>0</v>
      </c>
      <c r="E41" s="79">
        <v>0</v>
      </c>
    </row>
    <row r="42" spans="1:5" x14ac:dyDescent="0.2">
      <c r="A42" s="53" t="s">
        <v>54</v>
      </c>
      <c r="B42" s="53" t="s">
        <v>275</v>
      </c>
      <c r="C42" s="78">
        <v>21866784</v>
      </c>
      <c r="D42" s="79">
        <v>0</v>
      </c>
      <c r="E42" s="78">
        <v>21866784</v>
      </c>
    </row>
    <row r="43" spans="1:5" x14ac:dyDescent="0.2">
      <c r="A43" s="56" t="s">
        <v>56</v>
      </c>
      <c r="B43" s="56" t="s">
        <v>276</v>
      </c>
      <c r="C43" s="78">
        <v>21866784</v>
      </c>
      <c r="D43" s="79">
        <v>0</v>
      </c>
      <c r="E43" s="78">
        <v>21866784</v>
      </c>
    </row>
    <row r="44" spans="1:5" x14ac:dyDescent="0.2">
      <c r="A44" s="56"/>
      <c r="B44" s="56"/>
    </row>
    <row r="45" spans="1:5" x14ac:dyDescent="0.2">
      <c r="A45" s="56"/>
      <c r="B45" s="56"/>
      <c r="C45" s="69"/>
    </row>
    <row r="46" spans="1:5" x14ac:dyDescent="0.2">
      <c r="A46" s="56"/>
      <c r="B46" s="56"/>
      <c r="C46" s="69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E61"/>
  <sheetViews>
    <sheetView workbookViewId="0">
      <selection activeCell="B39" sqref="B39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5703125" style="58" customWidth="1"/>
    <col min="4" max="4" width="11.140625" style="58" bestFit="1" customWidth="1"/>
    <col min="5" max="5" width="10.85546875" style="58" bestFit="1" customWidth="1"/>
    <col min="6" max="16384" width="9.140625" style="58"/>
  </cols>
  <sheetData>
    <row r="1" spans="1:5" x14ac:dyDescent="0.2">
      <c r="A1" s="81" t="s">
        <v>157</v>
      </c>
      <c r="B1" s="82"/>
      <c r="C1" s="19"/>
    </row>
    <row r="3" spans="1:5" x14ac:dyDescent="0.2">
      <c r="A3" s="103" t="s">
        <v>0</v>
      </c>
      <c r="B3" s="103"/>
      <c r="C3" s="103"/>
    </row>
    <row r="4" spans="1:5" x14ac:dyDescent="0.2">
      <c r="A4" s="106" t="s">
        <v>392</v>
      </c>
      <c r="B4" s="103"/>
      <c r="C4" s="103"/>
    </row>
    <row r="5" spans="1:5" x14ac:dyDescent="0.2">
      <c r="E5" s="83" t="s">
        <v>2</v>
      </c>
    </row>
    <row r="6" spans="1:5" s="87" customFormat="1" x14ac:dyDescent="0.2">
      <c r="A6" s="84" t="s">
        <v>3</v>
      </c>
      <c r="B6" s="84" t="s">
        <v>4</v>
      </c>
      <c r="C6" s="85" t="s">
        <v>5</v>
      </c>
      <c r="D6" s="85" t="s">
        <v>381</v>
      </c>
      <c r="E6" s="86" t="s">
        <v>7</v>
      </c>
    </row>
    <row r="7" spans="1:5" s="87" customFormat="1" x14ac:dyDescent="0.2">
      <c r="A7" s="88">
        <v>1</v>
      </c>
      <c r="B7" s="88">
        <v>2</v>
      </c>
      <c r="C7" s="85">
        <v>3</v>
      </c>
      <c r="D7" s="85">
        <v>4</v>
      </c>
      <c r="E7" s="85">
        <v>5</v>
      </c>
    </row>
    <row r="8" spans="1:5" x14ac:dyDescent="0.2">
      <c r="A8" s="53" t="s">
        <v>8</v>
      </c>
      <c r="B8" s="53" t="s">
        <v>311</v>
      </c>
      <c r="C8" s="61">
        <f>SUM(C9:C21)</f>
        <v>72611416</v>
      </c>
      <c r="D8" s="61">
        <f>SUM(D9:D21)</f>
        <v>-2939452</v>
      </c>
      <c r="E8" s="61">
        <f>SUM(E9:E21)</f>
        <v>69671964</v>
      </c>
    </row>
    <row r="9" spans="1:5" x14ac:dyDescent="0.2">
      <c r="A9" s="53" t="s">
        <v>10</v>
      </c>
      <c r="B9" s="53" t="s">
        <v>312</v>
      </c>
      <c r="C9" s="78">
        <v>3529236</v>
      </c>
      <c r="D9" s="79">
        <v>0</v>
      </c>
      <c r="E9" s="78">
        <v>3529236</v>
      </c>
    </row>
    <row r="10" spans="1:5" x14ac:dyDescent="0.2">
      <c r="A10" s="53" t="s">
        <v>12</v>
      </c>
      <c r="B10" s="54" t="s">
        <v>313</v>
      </c>
      <c r="C10" s="78">
        <v>17719904</v>
      </c>
      <c r="D10" s="79">
        <v>0</v>
      </c>
      <c r="E10" s="78">
        <v>17719904</v>
      </c>
    </row>
    <row r="11" spans="1:5" ht="25.5" x14ac:dyDescent="0.2">
      <c r="A11" s="53" t="s">
        <v>14</v>
      </c>
      <c r="B11" s="54" t="s">
        <v>314</v>
      </c>
      <c r="C11" s="78">
        <v>182380</v>
      </c>
      <c r="D11" s="78">
        <v>-101566</v>
      </c>
      <c r="E11" s="78">
        <v>80814</v>
      </c>
    </row>
    <row r="12" spans="1:5" x14ac:dyDescent="0.2">
      <c r="A12" s="53" t="s">
        <v>16</v>
      </c>
      <c r="B12" s="53" t="s">
        <v>315</v>
      </c>
      <c r="C12" s="78">
        <v>46049506</v>
      </c>
      <c r="D12" s="78">
        <v>-1426474</v>
      </c>
      <c r="E12" s="78">
        <v>44623032</v>
      </c>
    </row>
    <row r="13" spans="1:5" x14ac:dyDescent="0.2">
      <c r="A13" s="53" t="s">
        <v>18</v>
      </c>
      <c r="B13" s="53" t="s">
        <v>316</v>
      </c>
      <c r="C13" s="78">
        <v>13618</v>
      </c>
      <c r="D13" s="79">
        <v>0</v>
      </c>
      <c r="E13" s="78">
        <v>13618</v>
      </c>
    </row>
    <row r="14" spans="1:5" x14ac:dyDescent="0.2">
      <c r="A14" s="53" t="s">
        <v>20</v>
      </c>
      <c r="B14" s="53" t="s">
        <v>317</v>
      </c>
      <c r="C14" s="78">
        <v>135675</v>
      </c>
      <c r="D14" s="79">
        <v>0</v>
      </c>
      <c r="E14" s="78">
        <v>135675</v>
      </c>
    </row>
    <row r="15" spans="1:5" x14ac:dyDescent="0.2">
      <c r="A15" s="53" t="s">
        <v>125</v>
      </c>
      <c r="B15" s="53" t="s">
        <v>318</v>
      </c>
      <c r="C15" s="78">
        <v>557009</v>
      </c>
      <c r="D15" s="78">
        <v>-35709</v>
      </c>
      <c r="E15" s="78">
        <v>521300</v>
      </c>
    </row>
    <row r="16" spans="1:5" x14ac:dyDescent="0.2">
      <c r="A16" s="53" t="s">
        <v>120</v>
      </c>
      <c r="B16" s="53" t="s">
        <v>23</v>
      </c>
      <c r="C16" s="78">
        <v>317813</v>
      </c>
      <c r="D16" s="78">
        <v>-103656</v>
      </c>
      <c r="E16" s="78">
        <v>214157</v>
      </c>
    </row>
    <row r="17" spans="1:5" x14ac:dyDescent="0.2">
      <c r="A17" s="53" t="s">
        <v>22</v>
      </c>
      <c r="B17" s="54" t="s">
        <v>319</v>
      </c>
      <c r="C17" s="78">
        <v>3195830</v>
      </c>
      <c r="D17" s="78">
        <v>-1271080</v>
      </c>
      <c r="E17" s="78">
        <v>1924750</v>
      </c>
    </row>
    <row r="18" spans="1:5" ht="25.5" x14ac:dyDescent="0.2">
      <c r="A18" s="53" t="s">
        <v>177</v>
      </c>
      <c r="B18" s="54" t="s">
        <v>250</v>
      </c>
      <c r="C18" s="79">
        <v>0</v>
      </c>
      <c r="D18" s="79">
        <v>0</v>
      </c>
      <c r="E18" s="79">
        <v>0</v>
      </c>
    </row>
    <row r="19" spans="1:5" x14ac:dyDescent="0.2">
      <c r="A19" s="53" t="s">
        <v>179</v>
      </c>
      <c r="B19" s="53" t="s">
        <v>29</v>
      </c>
      <c r="C19" s="78">
        <v>187787</v>
      </c>
      <c r="D19" s="79">
        <v>0</v>
      </c>
      <c r="E19" s="78">
        <v>187787</v>
      </c>
    </row>
    <row r="20" spans="1:5" x14ac:dyDescent="0.2">
      <c r="A20" s="53" t="s">
        <v>163</v>
      </c>
      <c r="B20" s="53" t="s">
        <v>320</v>
      </c>
      <c r="C20" s="78">
        <v>722658</v>
      </c>
      <c r="D20" s="79">
        <v>-967</v>
      </c>
      <c r="E20" s="78">
        <v>721691</v>
      </c>
    </row>
    <row r="21" spans="1:5" x14ac:dyDescent="0.2">
      <c r="A21" s="53" t="s">
        <v>182</v>
      </c>
      <c r="B21" s="53" t="s">
        <v>128</v>
      </c>
      <c r="C21" s="79">
        <v>0</v>
      </c>
      <c r="D21" s="79">
        <v>0</v>
      </c>
      <c r="E21" s="79">
        <v>0</v>
      </c>
    </row>
    <row r="22" spans="1:5" x14ac:dyDescent="0.2">
      <c r="A22" s="53" t="s">
        <v>30</v>
      </c>
      <c r="B22" s="53" t="s">
        <v>31</v>
      </c>
      <c r="C22" s="61">
        <f>+C23+C35</f>
        <v>69671964</v>
      </c>
      <c r="D22" s="61">
        <f>+D23+D35</f>
        <v>0</v>
      </c>
      <c r="E22" s="61">
        <f>+E23+E35</f>
        <v>69671964</v>
      </c>
    </row>
    <row r="23" spans="1:5" x14ac:dyDescent="0.2">
      <c r="A23" s="53" t="s">
        <v>32</v>
      </c>
      <c r="B23" s="53" t="s">
        <v>284</v>
      </c>
      <c r="C23" s="61">
        <f>SUM(C24:C34)</f>
        <v>60504029</v>
      </c>
      <c r="D23" s="61">
        <f>SUM(D24:D34)</f>
        <v>0</v>
      </c>
      <c r="E23" s="61">
        <f>SUM(E24:E34)</f>
        <v>60504029</v>
      </c>
    </row>
    <row r="24" spans="1:5" x14ac:dyDescent="0.2">
      <c r="A24" s="53" t="s">
        <v>34</v>
      </c>
      <c r="B24" s="53" t="s">
        <v>321</v>
      </c>
      <c r="C24" s="78">
        <v>10087560</v>
      </c>
      <c r="D24" s="79">
        <v>0</v>
      </c>
      <c r="E24" s="78">
        <v>10087560</v>
      </c>
    </row>
    <row r="25" spans="1:5" x14ac:dyDescent="0.2">
      <c r="A25" s="53" t="s">
        <v>36</v>
      </c>
      <c r="B25" s="53" t="s">
        <v>322</v>
      </c>
      <c r="C25" s="78">
        <v>28558300</v>
      </c>
      <c r="D25" s="79">
        <v>0</v>
      </c>
      <c r="E25" s="78">
        <v>28558300</v>
      </c>
    </row>
    <row r="26" spans="1:5" x14ac:dyDescent="0.2">
      <c r="A26" s="53" t="s">
        <v>38</v>
      </c>
      <c r="B26" s="53" t="s">
        <v>323</v>
      </c>
      <c r="C26" s="78">
        <v>17290501</v>
      </c>
      <c r="D26" s="79">
        <v>0</v>
      </c>
      <c r="E26" s="78">
        <v>17290501</v>
      </c>
    </row>
    <row r="27" spans="1:5" x14ac:dyDescent="0.2">
      <c r="A27" s="53" t="s">
        <v>129</v>
      </c>
      <c r="B27" s="53" t="s">
        <v>269</v>
      </c>
      <c r="C27" s="78">
        <v>0</v>
      </c>
      <c r="D27" s="79">
        <v>0</v>
      </c>
      <c r="E27" s="78">
        <v>0</v>
      </c>
    </row>
    <row r="28" spans="1:5" ht="25.5" x14ac:dyDescent="0.2">
      <c r="A28" s="53" t="s">
        <v>131</v>
      </c>
      <c r="B28" s="54" t="s">
        <v>330</v>
      </c>
      <c r="C28" s="78">
        <v>15937</v>
      </c>
      <c r="D28" s="79">
        <v>0</v>
      </c>
      <c r="E28" s="78">
        <v>15937</v>
      </c>
    </row>
    <row r="29" spans="1:5" x14ac:dyDescent="0.2">
      <c r="A29" s="53" t="s">
        <v>252</v>
      </c>
      <c r="B29" s="53" t="s">
        <v>273</v>
      </c>
      <c r="C29" s="78">
        <v>57697</v>
      </c>
      <c r="D29" s="79">
        <v>0</v>
      </c>
      <c r="E29" s="78">
        <v>57697</v>
      </c>
    </row>
    <row r="30" spans="1:5" x14ac:dyDescent="0.2">
      <c r="A30" s="53" t="s">
        <v>253</v>
      </c>
      <c r="B30" s="54" t="s">
        <v>324</v>
      </c>
      <c r="C30" s="78">
        <v>3298</v>
      </c>
      <c r="D30" s="79">
        <v>0</v>
      </c>
      <c r="E30" s="78">
        <v>3298</v>
      </c>
    </row>
    <row r="31" spans="1:5" x14ac:dyDescent="0.2">
      <c r="A31" s="53" t="s">
        <v>42</v>
      </c>
      <c r="B31" s="53" t="s">
        <v>325</v>
      </c>
      <c r="C31" s="79">
        <v>0</v>
      </c>
      <c r="D31" s="79">
        <v>0</v>
      </c>
      <c r="E31" s="79">
        <v>0</v>
      </c>
    </row>
    <row r="32" spans="1:5" ht="25.5" x14ac:dyDescent="0.2">
      <c r="A32" s="53" t="s">
        <v>44</v>
      </c>
      <c r="B32" s="54" t="s">
        <v>331</v>
      </c>
      <c r="C32" s="79">
        <v>0</v>
      </c>
      <c r="D32" s="79">
        <v>0</v>
      </c>
      <c r="E32" s="79">
        <v>0</v>
      </c>
    </row>
    <row r="33" spans="1:5" x14ac:dyDescent="0.2">
      <c r="A33" s="53" t="s">
        <v>135</v>
      </c>
      <c r="B33" s="53" t="s">
        <v>326</v>
      </c>
      <c r="C33" s="79">
        <v>0</v>
      </c>
      <c r="D33" s="79">
        <v>0</v>
      </c>
      <c r="E33" s="79">
        <v>0</v>
      </c>
    </row>
    <row r="34" spans="1:5" x14ac:dyDescent="0.2">
      <c r="A34" s="53" t="s">
        <v>201</v>
      </c>
      <c r="B34" s="54" t="s">
        <v>327</v>
      </c>
      <c r="C34" s="78">
        <v>4490736</v>
      </c>
      <c r="D34" s="79">
        <v>0</v>
      </c>
      <c r="E34" s="78">
        <v>4490736</v>
      </c>
    </row>
    <row r="35" spans="1:5" x14ac:dyDescent="0.2">
      <c r="A35" s="53" t="s">
        <v>46</v>
      </c>
      <c r="B35" s="53" t="s">
        <v>47</v>
      </c>
      <c r="C35" s="61">
        <f>SUM(C36:C40)</f>
        <v>9167935</v>
      </c>
      <c r="D35" s="61">
        <f>SUM(D36:D40)</f>
        <v>0</v>
      </c>
      <c r="E35" s="61">
        <f>SUM(E36:E40)</f>
        <v>9167935</v>
      </c>
    </row>
    <row r="36" spans="1:5" x14ac:dyDescent="0.2">
      <c r="A36" s="53" t="s">
        <v>332</v>
      </c>
      <c r="B36" s="53" t="s">
        <v>49</v>
      </c>
      <c r="C36" s="78">
        <v>6439757</v>
      </c>
      <c r="D36" s="79">
        <v>0</v>
      </c>
      <c r="E36" s="78">
        <v>6439757</v>
      </c>
    </row>
    <row r="37" spans="1:5" x14ac:dyDescent="0.2">
      <c r="A37" s="53" t="s">
        <v>333</v>
      </c>
      <c r="B37" s="53" t="s">
        <v>378</v>
      </c>
      <c r="C37" s="78">
        <v>1643864</v>
      </c>
      <c r="D37" s="79">
        <v>0</v>
      </c>
      <c r="E37" s="78">
        <v>1643864</v>
      </c>
    </row>
    <row r="38" spans="1:5" x14ac:dyDescent="0.2">
      <c r="A38" s="53" t="s">
        <v>335</v>
      </c>
      <c r="B38" s="55" t="s">
        <v>334</v>
      </c>
      <c r="C38" s="78">
        <v>582837</v>
      </c>
      <c r="D38" s="79">
        <v>0</v>
      </c>
      <c r="E38" s="78">
        <v>582837</v>
      </c>
    </row>
    <row r="39" spans="1:5" ht="25.5" x14ac:dyDescent="0.2">
      <c r="A39" s="53" t="s">
        <v>371</v>
      </c>
      <c r="B39" s="62" t="s">
        <v>374</v>
      </c>
      <c r="C39" s="79">
        <v>0</v>
      </c>
      <c r="D39" s="79">
        <v>0</v>
      </c>
      <c r="E39" s="79">
        <v>0</v>
      </c>
    </row>
    <row r="40" spans="1:5" x14ac:dyDescent="0.2">
      <c r="A40" s="53" t="s">
        <v>373</v>
      </c>
      <c r="B40" s="55" t="s">
        <v>329</v>
      </c>
      <c r="C40" s="78">
        <v>501477</v>
      </c>
      <c r="D40" s="79">
        <v>0</v>
      </c>
      <c r="E40" s="78">
        <v>501477</v>
      </c>
    </row>
    <row r="41" spans="1:5" x14ac:dyDescent="0.2">
      <c r="A41" s="53" t="s">
        <v>52</v>
      </c>
      <c r="B41" s="53" t="s">
        <v>53</v>
      </c>
      <c r="C41" s="79">
        <v>0</v>
      </c>
      <c r="D41" s="79">
        <v>0</v>
      </c>
      <c r="E41" s="79">
        <v>0</v>
      </c>
    </row>
    <row r="42" spans="1:5" x14ac:dyDescent="0.2">
      <c r="A42" s="53" t="s">
        <v>54</v>
      </c>
      <c r="B42" s="53" t="s">
        <v>275</v>
      </c>
      <c r="C42" s="78">
        <v>21244139</v>
      </c>
      <c r="D42" s="79">
        <v>0</v>
      </c>
      <c r="E42" s="78">
        <v>21244139</v>
      </c>
    </row>
    <row r="43" spans="1:5" x14ac:dyDescent="0.2">
      <c r="A43" s="56" t="s">
        <v>56</v>
      </c>
      <c r="B43" s="56" t="s">
        <v>276</v>
      </c>
      <c r="C43" s="78">
        <v>21244139</v>
      </c>
      <c r="D43" s="79">
        <v>0</v>
      </c>
      <c r="E43" s="78">
        <v>21244139</v>
      </c>
    </row>
    <row r="44" spans="1:5" x14ac:dyDescent="0.2">
      <c r="A44" s="56"/>
      <c r="B44" s="56"/>
    </row>
    <row r="45" spans="1:5" x14ac:dyDescent="0.2">
      <c r="A45" s="56"/>
      <c r="B45" s="56"/>
      <c r="C45" s="69"/>
    </row>
    <row r="46" spans="1:5" x14ac:dyDescent="0.2">
      <c r="A46" s="56"/>
      <c r="B46" s="56"/>
      <c r="C46" s="69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E61"/>
  <sheetViews>
    <sheetView workbookViewId="0">
      <selection activeCell="E22" sqref="E22"/>
    </sheetView>
  </sheetViews>
  <sheetFormatPr defaultRowHeight="12.75" x14ac:dyDescent="0.2"/>
  <cols>
    <col min="1" max="1" width="11.140625" style="37" customWidth="1"/>
    <col min="2" max="2" width="64.42578125" style="37" customWidth="1"/>
    <col min="3" max="3" width="10.5703125" customWidth="1"/>
    <col min="4" max="4" width="11.140625" bestFit="1" customWidth="1"/>
    <col min="5" max="5" width="10.85546875" bestFit="1" customWidth="1"/>
  </cols>
  <sheetData>
    <row r="1" spans="1:5" ht="15.75" x14ac:dyDescent="0.25">
      <c r="A1" s="48" t="s">
        <v>157</v>
      </c>
      <c r="B1" s="49"/>
      <c r="C1" s="19"/>
    </row>
    <row r="2" spans="1:5" x14ac:dyDescent="0.2">
      <c r="A2" s="50"/>
      <c r="B2" s="50"/>
      <c r="C2" s="16"/>
    </row>
    <row r="3" spans="1:5" ht="18" x14ac:dyDescent="0.25">
      <c r="A3" s="107" t="s">
        <v>0</v>
      </c>
      <c r="B3" s="107"/>
      <c r="C3" s="107"/>
    </row>
    <row r="4" spans="1:5" ht="15.75" x14ac:dyDescent="0.25">
      <c r="A4" s="108" t="s">
        <v>390</v>
      </c>
      <c r="B4" s="109"/>
      <c r="C4" s="109"/>
    </row>
    <row r="5" spans="1:5" x14ac:dyDescent="0.2">
      <c r="A5" s="50"/>
      <c r="B5" s="50"/>
      <c r="E5" s="59" t="s">
        <v>2</v>
      </c>
    </row>
    <row r="6" spans="1:5" s="70" customFormat="1" ht="15.75" x14ac:dyDescent="0.2">
      <c r="A6" s="51" t="s">
        <v>3</v>
      </c>
      <c r="B6" s="51" t="s">
        <v>4</v>
      </c>
      <c r="C6" s="72" t="s">
        <v>5</v>
      </c>
      <c r="D6" s="72" t="s">
        <v>381</v>
      </c>
      <c r="E6" s="4" t="s">
        <v>7</v>
      </c>
    </row>
    <row r="7" spans="1:5" s="70" customFormat="1" ht="15.75" x14ac:dyDescent="0.2">
      <c r="A7" s="71">
        <v>1</v>
      </c>
      <c r="B7" s="71">
        <v>2</v>
      </c>
      <c r="C7" s="72">
        <v>3</v>
      </c>
      <c r="D7" s="72">
        <v>4</v>
      </c>
      <c r="E7" s="72">
        <v>5</v>
      </c>
    </row>
    <row r="8" spans="1:5" x14ac:dyDescent="0.2">
      <c r="A8" s="53" t="s">
        <v>8</v>
      </c>
      <c r="B8" s="53" t="s">
        <v>311</v>
      </c>
      <c r="C8" s="61">
        <v>71587082</v>
      </c>
      <c r="D8" s="61">
        <v>-2772715</v>
      </c>
      <c r="E8" s="61">
        <v>68814367</v>
      </c>
    </row>
    <row r="9" spans="1:5" x14ac:dyDescent="0.2">
      <c r="A9" s="53" t="s">
        <v>10</v>
      </c>
      <c r="B9" s="53" t="s">
        <v>312</v>
      </c>
      <c r="C9" s="61">
        <v>4606088</v>
      </c>
      <c r="D9" s="60">
        <v>0</v>
      </c>
      <c r="E9" s="61">
        <v>4606088</v>
      </c>
    </row>
    <row r="10" spans="1:5" x14ac:dyDescent="0.2">
      <c r="A10" s="53" t="s">
        <v>12</v>
      </c>
      <c r="B10" s="54" t="s">
        <v>313</v>
      </c>
      <c r="C10" s="61">
        <v>16863913</v>
      </c>
      <c r="D10" s="60">
        <v>0</v>
      </c>
      <c r="E10" s="61">
        <v>16863913</v>
      </c>
    </row>
    <row r="11" spans="1:5" ht="25.5" x14ac:dyDescent="0.2">
      <c r="A11" s="53" t="s">
        <v>14</v>
      </c>
      <c r="B11" s="54" t="s">
        <v>314</v>
      </c>
      <c r="C11" s="61">
        <v>259286</v>
      </c>
      <c r="D11" s="61">
        <v>-116431</v>
      </c>
      <c r="E11" s="61">
        <v>142855</v>
      </c>
    </row>
    <row r="12" spans="1:5" x14ac:dyDescent="0.2">
      <c r="A12" s="53" t="s">
        <v>16</v>
      </c>
      <c r="B12" s="53" t="s">
        <v>315</v>
      </c>
      <c r="C12" s="61">
        <v>44799141</v>
      </c>
      <c r="D12" s="61">
        <v>-1260760</v>
      </c>
      <c r="E12" s="61">
        <v>43538381</v>
      </c>
    </row>
    <row r="13" spans="1:5" x14ac:dyDescent="0.2">
      <c r="A13" s="53" t="s">
        <v>18</v>
      </c>
      <c r="B13" s="53" t="s">
        <v>316</v>
      </c>
      <c r="C13" s="61">
        <v>16242</v>
      </c>
      <c r="D13" s="60">
        <v>0</v>
      </c>
      <c r="E13" s="61">
        <v>16242</v>
      </c>
    </row>
    <row r="14" spans="1:5" x14ac:dyDescent="0.2">
      <c r="A14" s="53" t="s">
        <v>20</v>
      </c>
      <c r="B14" s="53" t="s">
        <v>317</v>
      </c>
      <c r="C14" s="61">
        <v>135676</v>
      </c>
      <c r="D14" s="60">
        <v>0</v>
      </c>
      <c r="E14" s="61">
        <v>135676</v>
      </c>
    </row>
    <row r="15" spans="1:5" x14ac:dyDescent="0.2">
      <c r="A15" s="53" t="s">
        <v>125</v>
      </c>
      <c r="B15" s="53" t="s">
        <v>318</v>
      </c>
      <c r="C15" s="61">
        <v>396307</v>
      </c>
      <c r="D15" s="61">
        <v>-33670</v>
      </c>
      <c r="E15" s="61">
        <v>362637</v>
      </c>
    </row>
    <row r="16" spans="1:5" x14ac:dyDescent="0.2">
      <c r="A16" s="53" t="s">
        <v>120</v>
      </c>
      <c r="B16" s="53" t="s">
        <v>23</v>
      </c>
      <c r="C16" s="61">
        <v>315571</v>
      </c>
      <c r="D16" s="61">
        <v>-90150</v>
      </c>
      <c r="E16" s="61">
        <v>225421</v>
      </c>
    </row>
    <row r="17" spans="1:5" x14ac:dyDescent="0.2">
      <c r="A17" s="53" t="s">
        <v>22</v>
      </c>
      <c r="B17" s="54" t="s">
        <v>319</v>
      </c>
      <c r="C17" s="61">
        <v>3240666</v>
      </c>
      <c r="D17" s="61">
        <v>-1270731</v>
      </c>
      <c r="E17" s="61">
        <v>1969935</v>
      </c>
    </row>
    <row r="18" spans="1:5" ht="25.5" x14ac:dyDescent="0.2">
      <c r="A18" s="53" t="s">
        <v>177</v>
      </c>
      <c r="B18" s="54" t="s">
        <v>250</v>
      </c>
      <c r="C18" s="73"/>
      <c r="D18" s="73"/>
      <c r="E18" s="73"/>
    </row>
    <row r="19" spans="1:5" x14ac:dyDescent="0.2">
      <c r="A19" s="53" t="s">
        <v>179</v>
      </c>
      <c r="B19" s="53" t="s">
        <v>29</v>
      </c>
      <c r="C19" s="61">
        <v>192154</v>
      </c>
      <c r="D19" s="60">
        <v>0</v>
      </c>
      <c r="E19" s="61">
        <v>192154</v>
      </c>
    </row>
    <row r="20" spans="1:5" x14ac:dyDescent="0.2">
      <c r="A20" s="53" t="s">
        <v>163</v>
      </c>
      <c r="B20" s="53" t="s">
        <v>320</v>
      </c>
      <c r="C20" s="61">
        <v>762038</v>
      </c>
      <c r="D20" s="60">
        <v>-973</v>
      </c>
      <c r="E20" s="61">
        <v>761065</v>
      </c>
    </row>
    <row r="21" spans="1:5" x14ac:dyDescent="0.2">
      <c r="A21" s="53" t="s">
        <v>182</v>
      </c>
      <c r="B21" s="53" t="s">
        <v>128</v>
      </c>
      <c r="C21" s="73"/>
      <c r="D21" s="74"/>
      <c r="E21" s="73"/>
    </row>
    <row r="22" spans="1:5" x14ac:dyDescent="0.2">
      <c r="A22" s="53" t="s">
        <v>30</v>
      </c>
      <c r="B22" s="53" t="s">
        <v>31</v>
      </c>
      <c r="C22" s="61">
        <v>68814367</v>
      </c>
      <c r="D22" s="60">
        <v>0</v>
      </c>
      <c r="E22" s="61">
        <v>68814367</v>
      </c>
    </row>
    <row r="23" spans="1:5" x14ac:dyDescent="0.2">
      <c r="A23" s="53" t="s">
        <v>32</v>
      </c>
      <c r="B23" s="53" t="s">
        <v>284</v>
      </c>
      <c r="C23" s="61">
        <v>59598228</v>
      </c>
      <c r="D23" s="60">
        <v>0</v>
      </c>
      <c r="E23" s="61">
        <v>59598228</v>
      </c>
    </row>
    <row r="24" spans="1:5" x14ac:dyDescent="0.2">
      <c r="A24" s="53" t="s">
        <v>34</v>
      </c>
      <c r="B24" s="53" t="s">
        <v>321</v>
      </c>
      <c r="C24" s="61">
        <v>8562583</v>
      </c>
      <c r="D24" s="60">
        <v>0</v>
      </c>
      <c r="E24" s="61">
        <v>8562583</v>
      </c>
    </row>
    <row r="25" spans="1:5" x14ac:dyDescent="0.2">
      <c r="A25" s="53" t="s">
        <v>36</v>
      </c>
      <c r="B25" s="53" t="s">
        <v>322</v>
      </c>
      <c r="C25" s="61">
        <v>32749709</v>
      </c>
      <c r="D25" s="60">
        <v>0</v>
      </c>
      <c r="E25" s="61">
        <v>32749709</v>
      </c>
    </row>
    <row r="26" spans="1:5" x14ac:dyDescent="0.2">
      <c r="A26" s="53" t="s">
        <v>38</v>
      </c>
      <c r="B26" s="53" t="s">
        <v>323</v>
      </c>
      <c r="C26" s="61">
        <v>13827104</v>
      </c>
      <c r="D26" s="60">
        <v>0</v>
      </c>
      <c r="E26" s="61">
        <v>13827104</v>
      </c>
    </row>
    <row r="27" spans="1:5" x14ac:dyDescent="0.2">
      <c r="A27" s="53" t="s">
        <v>129</v>
      </c>
      <c r="B27" s="53" t="s">
        <v>269</v>
      </c>
      <c r="C27" s="73"/>
      <c r="D27" s="74"/>
      <c r="E27" s="73"/>
    </row>
    <row r="28" spans="1:5" ht="25.5" x14ac:dyDescent="0.2">
      <c r="A28" s="53" t="s">
        <v>131</v>
      </c>
      <c r="B28" s="54" t="s">
        <v>330</v>
      </c>
      <c r="C28" s="61">
        <v>17533</v>
      </c>
      <c r="D28" s="60">
        <v>0</v>
      </c>
      <c r="E28" s="61">
        <v>17533</v>
      </c>
    </row>
    <row r="29" spans="1:5" x14ac:dyDescent="0.2">
      <c r="A29" s="53" t="s">
        <v>252</v>
      </c>
      <c r="B29" s="53" t="s">
        <v>273</v>
      </c>
      <c r="C29" s="61">
        <v>51461</v>
      </c>
      <c r="D29" s="60">
        <v>0</v>
      </c>
      <c r="E29" s="61">
        <v>51461</v>
      </c>
    </row>
    <row r="30" spans="1:5" x14ac:dyDescent="0.2">
      <c r="A30" s="53" t="s">
        <v>253</v>
      </c>
      <c r="B30" s="54" t="s">
        <v>324</v>
      </c>
      <c r="C30" s="61">
        <v>2925</v>
      </c>
      <c r="D30" s="60">
        <v>0</v>
      </c>
      <c r="E30" s="61">
        <v>2925</v>
      </c>
    </row>
    <row r="31" spans="1:5" x14ac:dyDescent="0.2">
      <c r="A31" s="53" t="s">
        <v>42</v>
      </c>
      <c r="B31" s="53" t="s">
        <v>325</v>
      </c>
      <c r="C31" s="61"/>
      <c r="D31" s="60"/>
      <c r="E31" s="61"/>
    </row>
    <row r="32" spans="1:5" ht="25.5" x14ac:dyDescent="0.2">
      <c r="A32" s="53" t="s">
        <v>44</v>
      </c>
      <c r="B32" s="54" t="s">
        <v>331</v>
      </c>
      <c r="C32" s="73"/>
      <c r="D32" s="74"/>
      <c r="E32" s="73"/>
    </row>
    <row r="33" spans="1:5" x14ac:dyDescent="0.2">
      <c r="A33" s="53" t="s">
        <v>135</v>
      </c>
      <c r="B33" s="53" t="s">
        <v>326</v>
      </c>
      <c r="C33" s="73"/>
      <c r="D33" s="74"/>
      <c r="E33" s="73"/>
    </row>
    <row r="34" spans="1:5" x14ac:dyDescent="0.2">
      <c r="A34" s="53" t="s">
        <v>201</v>
      </c>
      <c r="B34" s="54" t="s">
        <v>327</v>
      </c>
      <c r="C34" s="61">
        <v>4386913</v>
      </c>
      <c r="D34" s="60">
        <v>0</v>
      </c>
      <c r="E34" s="61">
        <v>4386913</v>
      </c>
    </row>
    <row r="35" spans="1:5" x14ac:dyDescent="0.2">
      <c r="A35" s="53" t="s">
        <v>46</v>
      </c>
      <c r="B35" s="53" t="s">
        <v>47</v>
      </c>
      <c r="C35" s="61">
        <v>9216139</v>
      </c>
      <c r="D35" s="60">
        <v>0</v>
      </c>
      <c r="E35" s="61">
        <v>9216139</v>
      </c>
    </row>
    <row r="36" spans="1:5" x14ac:dyDescent="0.2">
      <c r="A36" s="53" t="s">
        <v>332</v>
      </c>
      <c r="B36" s="53" t="s">
        <v>49</v>
      </c>
      <c r="C36" s="61">
        <v>6439757</v>
      </c>
      <c r="D36" s="60">
        <v>0</v>
      </c>
      <c r="E36" s="61">
        <v>6439757</v>
      </c>
    </row>
    <row r="37" spans="1:5" x14ac:dyDescent="0.2">
      <c r="A37" s="53" t="s">
        <v>333</v>
      </c>
      <c r="B37" s="53" t="s">
        <v>378</v>
      </c>
      <c r="C37" s="61">
        <v>1643864</v>
      </c>
      <c r="D37" s="60">
        <v>0</v>
      </c>
      <c r="E37" s="61">
        <v>1643864</v>
      </c>
    </row>
    <row r="38" spans="1:5" x14ac:dyDescent="0.2">
      <c r="A38" s="53" t="s">
        <v>335</v>
      </c>
      <c r="B38" s="55" t="s">
        <v>334</v>
      </c>
      <c r="C38" s="61">
        <v>585379</v>
      </c>
      <c r="D38" s="60">
        <v>0</v>
      </c>
      <c r="E38" s="61">
        <v>585379</v>
      </c>
    </row>
    <row r="39" spans="1:5" ht="25.5" x14ac:dyDescent="0.2">
      <c r="A39" s="53" t="s">
        <v>371</v>
      </c>
      <c r="B39" s="62" t="s">
        <v>374</v>
      </c>
      <c r="C39" s="73"/>
      <c r="D39" s="74"/>
      <c r="E39" s="73"/>
    </row>
    <row r="40" spans="1:5" x14ac:dyDescent="0.2">
      <c r="A40" s="53" t="s">
        <v>373</v>
      </c>
      <c r="B40" s="55" t="s">
        <v>329</v>
      </c>
      <c r="C40" s="61">
        <v>547139</v>
      </c>
      <c r="D40" s="60">
        <v>0</v>
      </c>
      <c r="E40" s="61">
        <v>547139</v>
      </c>
    </row>
    <row r="41" spans="1:5" x14ac:dyDescent="0.2">
      <c r="A41" s="53" t="s">
        <v>52</v>
      </c>
      <c r="B41" s="53" t="s">
        <v>53</v>
      </c>
      <c r="C41" s="60"/>
      <c r="D41" s="60"/>
      <c r="E41" s="60"/>
    </row>
    <row r="42" spans="1:5" x14ac:dyDescent="0.2">
      <c r="A42" s="53" t="s">
        <v>54</v>
      </c>
      <c r="B42" s="53" t="s">
        <v>275</v>
      </c>
      <c r="C42" s="61">
        <v>19508181</v>
      </c>
      <c r="D42" s="60">
        <v>0</v>
      </c>
      <c r="E42" s="61">
        <v>19508181</v>
      </c>
    </row>
    <row r="43" spans="1:5" x14ac:dyDescent="0.2">
      <c r="A43" s="56" t="s">
        <v>56</v>
      </c>
      <c r="B43" s="56" t="s">
        <v>276</v>
      </c>
      <c r="C43" s="61">
        <v>19508181</v>
      </c>
      <c r="D43" s="60">
        <v>0</v>
      </c>
      <c r="E43" s="61">
        <v>19508181</v>
      </c>
    </row>
    <row r="44" spans="1:5" x14ac:dyDescent="0.2">
      <c r="A44" s="56"/>
      <c r="B44" s="56"/>
    </row>
    <row r="45" spans="1:5" x14ac:dyDescent="0.2">
      <c r="A45" s="56"/>
      <c r="B45" s="56"/>
      <c r="C45" s="6"/>
    </row>
    <row r="46" spans="1:5" x14ac:dyDescent="0.2">
      <c r="A46" s="56"/>
      <c r="B46" s="56"/>
      <c r="C46" s="6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E61"/>
  <sheetViews>
    <sheetView workbookViewId="0">
      <selection activeCell="B24" sqref="B24"/>
    </sheetView>
  </sheetViews>
  <sheetFormatPr defaultRowHeight="12.75" x14ac:dyDescent="0.2"/>
  <cols>
    <col min="1" max="1" width="11.140625" style="37" customWidth="1"/>
    <col min="2" max="2" width="64.42578125" style="37" customWidth="1"/>
    <col min="3" max="3" width="10.5703125" customWidth="1"/>
    <col min="4" max="4" width="11.140625" bestFit="1" customWidth="1"/>
    <col min="5" max="5" width="10.85546875" bestFit="1" customWidth="1"/>
  </cols>
  <sheetData>
    <row r="1" spans="1:5" ht="15.75" x14ac:dyDescent="0.25">
      <c r="A1" s="48" t="s">
        <v>157</v>
      </c>
      <c r="B1" s="49"/>
      <c r="C1" s="19"/>
    </row>
    <row r="2" spans="1:5" x14ac:dyDescent="0.2">
      <c r="A2" s="50"/>
      <c r="B2" s="50"/>
      <c r="C2" s="16"/>
    </row>
    <row r="3" spans="1:5" ht="18" x14ac:dyDescent="0.25">
      <c r="A3" s="107" t="s">
        <v>0</v>
      </c>
      <c r="B3" s="107"/>
      <c r="C3" s="107"/>
    </row>
    <row r="4" spans="1:5" ht="15.75" x14ac:dyDescent="0.25">
      <c r="A4" s="108" t="s">
        <v>388</v>
      </c>
      <c r="B4" s="109"/>
      <c r="C4" s="109"/>
    </row>
    <row r="5" spans="1:5" x14ac:dyDescent="0.2">
      <c r="A5" s="50"/>
      <c r="B5" s="50"/>
      <c r="E5" s="59" t="s">
        <v>2</v>
      </c>
    </row>
    <row r="6" spans="1:5" s="70" customFormat="1" ht="15.75" x14ac:dyDescent="0.2">
      <c r="A6" s="51" t="s">
        <v>3</v>
      </c>
      <c r="B6" s="51" t="s">
        <v>4</v>
      </c>
      <c r="C6" s="72" t="s">
        <v>5</v>
      </c>
      <c r="D6" s="72" t="s">
        <v>381</v>
      </c>
      <c r="E6" s="4" t="s">
        <v>7</v>
      </c>
    </row>
    <row r="7" spans="1:5" s="70" customFormat="1" ht="15.75" x14ac:dyDescent="0.2">
      <c r="A7" s="71">
        <v>1</v>
      </c>
      <c r="B7" s="71">
        <v>2</v>
      </c>
      <c r="C7" s="72">
        <v>3</v>
      </c>
      <c r="D7" s="72">
        <v>4</v>
      </c>
      <c r="E7" s="72">
        <v>5</v>
      </c>
    </row>
    <row r="8" spans="1:5" x14ac:dyDescent="0.2">
      <c r="A8" s="53" t="s">
        <v>8</v>
      </c>
      <c r="B8" s="53" t="s">
        <v>311</v>
      </c>
      <c r="C8" s="61">
        <v>70632401</v>
      </c>
      <c r="D8" s="61">
        <v>-2631908</v>
      </c>
      <c r="E8" s="61">
        <v>68000493</v>
      </c>
    </row>
    <row r="9" spans="1:5" x14ac:dyDescent="0.2">
      <c r="A9" s="53" t="s">
        <v>10</v>
      </c>
      <c r="B9" s="53" t="s">
        <v>312</v>
      </c>
      <c r="C9" s="61">
        <v>4728123</v>
      </c>
      <c r="D9" s="60">
        <v>0</v>
      </c>
      <c r="E9" s="61">
        <v>4728123</v>
      </c>
    </row>
    <row r="10" spans="1:5" x14ac:dyDescent="0.2">
      <c r="A10" s="53" t="s">
        <v>12</v>
      </c>
      <c r="B10" s="54" t="s">
        <v>313</v>
      </c>
      <c r="C10" s="61">
        <v>17546496</v>
      </c>
      <c r="D10" s="60">
        <v>0</v>
      </c>
      <c r="E10" s="61">
        <v>17546496</v>
      </c>
    </row>
    <row r="11" spans="1:5" ht="25.5" x14ac:dyDescent="0.2">
      <c r="A11" s="53" t="s">
        <v>14</v>
      </c>
      <c r="B11" s="54" t="s">
        <v>314</v>
      </c>
      <c r="C11" s="61">
        <v>278300</v>
      </c>
      <c r="D11" s="61">
        <v>-124139</v>
      </c>
      <c r="E11" s="61">
        <v>154161</v>
      </c>
    </row>
    <row r="12" spans="1:5" x14ac:dyDescent="0.2">
      <c r="A12" s="53" t="s">
        <v>16</v>
      </c>
      <c r="B12" s="53" t="s">
        <v>315</v>
      </c>
      <c r="C12" s="61">
        <v>43290393</v>
      </c>
      <c r="D12" s="61">
        <v>-1182707</v>
      </c>
      <c r="E12" s="61">
        <v>42107686</v>
      </c>
    </row>
    <row r="13" spans="1:5" x14ac:dyDescent="0.2">
      <c r="A13" s="53" t="s">
        <v>18</v>
      </c>
      <c r="B13" s="53" t="s">
        <v>316</v>
      </c>
      <c r="C13" s="61">
        <v>17553</v>
      </c>
      <c r="D13" s="60">
        <v>0</v>
      </c>
      <c r="E13" s="61">
        <v>17553</v>
      </c>
    </row>
    <row r="14" spans="1:5" x14ac:dyDescent="0.2">
      <c r="A14" s="53" t="s">
        <v>20</v>
      </c>
      <c r="B14" s="53" t="s">
        <v>317</v>
      </c>
      <c r="C14" s="61">
        <v>135676</v>
      </c>
      <c r="D14" s="60">
        <v>0</v>
      </c>
      <c r="E14" s="61">
        <v>135676</v>
      </c>
    </row>
    <row r="15" spans="1:5" x14ac:dyDescent="0.2">
      <c r="A15" s="53" t="s">
        <v>125</v>
      </c>
      <c r="B15" s="53" t="s">
        <v>318</v>
      </c>
      <c r="C15" s="61">
        <v>111224</v>
      </c>
      <c r="D15" s="61">
        <v>-36223</v>
      </c>
      <c r="E15" s="61">
        <v>75001</v>
      </c>
    </row>
    <row r="16" spans="1:5" x14ac:dyDescent="0.2">
      <c r="A16" s="53" t="s">
        <v>120</v>
      </c>
      <c r="B16" s="53" t="s">
        <v>23</v>
      </c>
      <c r="C16" s="61">
        <v>302082</v>
      </c>
      <c r="D16" s="61">
        <v>-76648</v>
      </c>
      <c r="E16" s="61">
        <v>225434</v>
      </c>
    </row>
    <row r="17" spans="1:5" x14ac:dyDescent="0.2">
      <c r="A17" s="53" t="s">
        <v>22</v>
      </c>
      <c r="B17" s="54" t="s">
        <v>319</v>
      </c>
      <c r="C17" s="61">
        <v>3180533</v>
      </c>
      <c r="D17" s="61">
        <v>-1211231</v>
      </c>
      <c r="E17" s="61">
        <v>1969302</v>
      </c>
    </row>
    <row r="18" spans="1:5" ht="25.5" x14ac:dyDescent="0.2">
      <c r="A18" s="53" t="s">
        <v>177</v>
      </c>
      <c r="B18" s="54" t="s">
        <v>250</v>
      </c>
      <c r="C18" s="73">
        <v>0</v>
      </c>
      <c r="D18" s="73">
        <v>0</v>
      </c>
      <c r="E18" s="73">
        <v>0</v>
      </c>
    </row>
    <row r="19" spans="1:5" x14ac:dyDescent="0.2">
      <c r="A19" s="53" t="s">
        <v>179</v>
      </c>
      <c r="B19" s="53" t="s">
        <v>29</v>
      </c>
      <c r="C19" s="61">
        <v>196414</v>
      </c>
      <c r="D19" s="60">
        <v>0</v>
      </c>
      <c r="E19" s="61">
        <v>196414</v>
      </c>
    </row>
    <row r="20" spans="1:5" x14ac:dyDescent="0.2">
      <c r="A20" s="53" t="s">
        <v>163</v>
      </c>
      <c r="B20" s="53" t="s">
        <v>320</v>
      </c>
      <c r="C20" s="61">
        <v>845607</v>
      </c>
      <c r="D20" s="60">
        <v>-960</v>
      </c>
      <c r="E20" s="61">
        <v>844647</v>
      </c>
    </row>
    <row r="21" spans="1:5" x14ac:dyDescent="0.2">
      <c r="A21" s="53" t="s">
        <v>182</v>
      </c>
      <c r="B21" s="53" t="s">
        <v>128</v>
      </c>
      <c r="C21" s="73"/>
      <c r="D21" s="74"/>
      <c r="E21" s="73"/>
    </row>
    <row r="22" spans="1:5" x14ac:dyDescent="0.2">
      <c r="A22" s="53" t="s">
        <v>30</v>
      </c>
      <c r="B22" s="53" t="s">
        <v>31</v>
      </c>
      <c r="C22" s="61">
        <v>68000493</v>
      </c>
      <c r="D22" s="60">
        <v>0</v>
      </c>
      <c r="E22" s="61">
        <v>68000493</v>
      </c>
    </row>
    <row r="23" spans="1:5" x14ac:dyDescent="0.2">
      <c r="A23" s="53" t="s">
        <v>32</v>
      </c>
      <c r="B23" s="53" t="s">
        <v>284</v>
      </c>
      <c r="C23" s="61">
        <v>58990901</v>
      </c>
      <c r="D23" s="60">
        <v>0</v>
      </c>
      <c r="E23" s="61">
        <v>58990901</v>
      </c>
    </row>
    <row r="24" spans="1:5" x14ac:dyDescent="0.2">
      <c r="A24" s="53" t="s">
        <v>34</v>
      </c>
      <c r="B24" s="53" t="s">
        <v>321</v>
      </c>
      <c r="C24" s="61">
        <v>8057561</v>
      </c>
      <c r="D24" s="60">
        <v>0</v>
      </c>
      <c r="E24" s="61">
        <v>8057561</v>
      </c>
    </row>
    <row r="25" spans="1:5" x14ac:dyDescent="0.2">
      <c r="A25" s="53" t="s">
        <v>36</v>
      </c>
      <c r="B25" s="53" t="s">
        <v>322</v>
      </c>
      <c r="C25" s="61">
        <v>33497149</v>
      </c>
      <c r="D25" s="60">
        <v>0</v>
      </c>
      <c r="E25" s="61">
        <v>33497149</v>
      </c>
    </row>
    <row r="26" spans="1:5" x14ac:dyDescent="0.2">
      <c r="A26" s="53" t="s">
        <v>38</v>
      </c>
      <c r="B26" s="53" t="s">
        <v>323</v>
      </c>
      <c r="C26" s="61">
        <v>12895377</v>
      </c>
      <c r="D26" s="60">
        <v>0</v>
      </c>
      <c r="E26" s="61">
        <v>12895377</v>
      </c>
    </row>
    <row r="27" spans="1:5" x14ac:dyDescent="0.2">
      <c r="A27" s="53" t="s">
        <v>129</v>
      </c>
      <c r="B27" s="53" t="s">
        <v>269</v>
      </c>
      <c r="C27" s="73">
        <v>0</v>
      </c>
      <c r="D27" s="74">
        <v>0</v>
      </c>
      <c r="E27" s="73">
        <v>0</v>
      </c>
    </row>
    <row r="28" spans="1:5" ht="25.5" x14ac:dyDescent="0.2">
      <c r="A28" s="53" t="s">
        <v>131</v>
      </c>
      <c r="B28" s="54" t="s">
        <v>330</v>
      </c>
      <c r="C28" s="61">
        <v>16085</v>
      </c>
      <c r="D28" s="60">
        <v>0</v>
      </c>
      <c r="E28" s="61">
        <v>16085</v>
      </c>
    </row>
    <row r="29" spans="1:5" x14ac:dyDescent="0.2">
      <c r="A29" s="53" t="s">
        <v>252</v>
      </c>
      <c r="B29" s="53" t="s">
        <v>273</v>
      </c>
      <c r="C29" s="61">
        <v>51461</v>
      </c>
      <c r="D29" s="60">
        <v>0</v>
      </c>
      <c r="E29" s="61">
        <v>51461</v>
      </c>
    </row>
    <row r="30" spans="1:5" x14ac:dyDescent="0.2">
      <c r="A30" s="53" t="s">
        <v>253</v>
      </c>
      <c r="B30" s="54" t="s">
        <v>324</v>
      </c>
      <c r="C30" s="61">
        <v>3688</v>
      </c>
      <c r="D30" s="60">
        <v>0</v>
      </c>
      <c r="E30" s="61">
        <v>3688</v>
      </c>
    </row>
    <row r="31" spans="1:5" x14ac:dyDescent="0.2">
      <c r="A31" s="53" t="s">
        <v>42</v>
      </c>
      <c r="B31" s="53" t="s">
        <v>325</v>
      </c>
      <c r="C31" s="61">
        <v>58761</v>
      </c>
      <c r="D31" s="60">
        <v>0</v>
      </c>
      <c r="E31" s="61">
        <v>58761</v>
      </c>
    </row>
    <row r="32" spans="1:5" ht="25.5" x14ac:dyDescent="0.2">
      <c r="A32" s="53" t="s">
        <v>44</v>
      </c>
      <c r="B32" s="54" t="s">
        <v>331</v>
      </c>
      <c r="C32" s="73">
        <v>0</v>
      </c>
      <c r="D32" s="74">
        <v>0</v>
      </c>
      <c r="E32" s="73">
        <v>0</v>
      </c>
    </row>
    <row r="33" spans="1:5" x14ac:dyDescent="0.2">
      <c r="A33" s="53" t="s">
        <v>135</v>
      </c>
      <c r="B33" s="53" t="s">
        <v>326</v>
      </c>
      <c r="C33" s="73">
        <v>0</v>
      </c>
      <c r="D33" s="74">
        <v>0</v>
      </c>
      <c r="E33" s="73"/>
    </row>
    <row r="34" spans="1:5" x14ac:dyDescent="0.2">
      <c r="A34" s="53" t="s">
        <v>201</v>
      </c>
      <c r="B34" s="54" t="s">
        <v>327</v>
      </c>
      <c r="C34" s="61">
        <v>4410819</v>
      </c>
      <c r="D34" s="60">
        <v>0</v>
      </c>
      <c r="E34" s="61">
        <v>4410819</v>
      </c>
    </row>
    <row r="35" spans="1:5" x14ac:dyDescent="0.2">
      <c r="A35" s="53" t="s">
        <v>46</v>
      </c>
      <c r="B35" s="53" t="s">
        <v>47</v>
      </c>
      <c r="C35" s="61">
        <v>9009592</v>
      </c>
      <c r="D35" s="60">
        <v>0</v>
      </c>
      <c r="E35" s="61">
        <v>9009592</v>
      </c>
    </row>
    <row r="36" spans="1:5" x14ac:dyDescent="0.2">
      <c r="A36" s="53" t="s">
        <v>332</v>
      </c>
      <c r="B36" s="53" t="s">
        <v>49</v>
      </c>
      <c r="C36" s="61">
        <v>6439757</v>
      </c>
      <c r="D36" s="60">
        <v>0</v>
      </c>
      <c r="E36" s="61">
        <v>6439757</v>
      </c>
    </row>
    <row r="37" spans="1:5" x14ac:dyDescent="0.2">
      <c r="A37" s="53" t="s">
        <v>333</v>
      </c>
      <c r="B37" s="53" t="s">
        <v>378</v>
      </c>
      <c r="C37" s="61">
        <v>1643864</v>
      </c>
      <c r="D37" s="60">
        <v>0</v>
      </c>
      <c r="E37" s="61">
        <v>1643864</v>
      </c>
    </row>
    <row r="38" spans="1:5" x14ac:dyDescent="0.2">
      <c r="A38" s="53" t="s">
        <v>335</v>
      </c>
      <c r="B38" s="55" t="s">
        <v>334</v>
      </c>
      <c r="C38" s="61">
        <v>585379</v>
      </c>
      <c r="D38" s="60">
        <v>0</v>
      </c>
      <c r="E38" s="61">
        <v>585379</v>
      </c>
    </row>
    <row r="39" spans="1:5" ht="25.5" x14ac:dyDescent="0.2">
      <c r="A39" s="53" t="s">
        <v>371</v>
      </c>
      <c r="B39" s="62" t="s">
        <v>374</v>
      </c>
      <c r="C39" s="73">
        <v>0</v>
      </c>
      <c r="D39" s="74">
        <v>0</v>
      </c>
      <c r="E39" s="73">
        <v>0</v>
      </c>
    </row>
    <row r="40" spans="1:5" x14ac:dyDescent="0.2">
      <c r="A40" s="53" t="s">
        <v>373</v>
      </c>
      <c r="B40" s="55" t="s">
        <v>329</v>
      </c>
      <c r="C40" s="61">
        <v>340592</v>
      </c>
      <c r="D40" s="60">
        <v>0</v>
      </c>
      <c r="E40" s="61">
        <v>340592</v>
      </c>
    </row>
    <row r="41" spans="1:5" x14ac:dyDescent="0.2">
      <c r="A41" s="53" t="s">
        <v>52</v>
      </c>
      <c r="B41" s="53" t="s">
        <v>53</v>
      </c>
      <c r="C41" s="60"/>
      <c r="D41" s="60"/>
      <c r="E41" s="60"/>
    </row>
    <row r="42" spans="1:5" x14ac:dyDescent="0.2">
      <c r="A42" s="53" t="s">
        <v>54</v>
      </c>
      <c r="B42" s="53" t="s">
        <v>275</v>
      </c>
      <c r="C42" s="61">
        <v>17404843</v>
      </c>
      <c r="D42" s="60">
        <v>0</v>
      </c>
      <c r="E42" s="61">
        <v>17404843</v>
      </c>
    </row>
    <row r="43" spans="1:5" x14ac:dyDescent="0.2">
      <c r="A43" s="56" t="s">
        <v>56</v>
      </c>
      <c r="B43" s="56" t="s">
        <v>276</v>
      </c>
      <c r="C43" s="61">
        <v>17404843</v>
      </c>
      <c r="D43" s="60">
        <v>0</v>
      </c>
      <c r="E43" s="61">
        <v>17404843</v>
      </c>
    </row>
    <row r="44" spans="1:5" x14ac:dyDescent="0.2">
      <c r="A44" s="56"/>
      <c r="B44" s="56"/>
    </row>
    <row r="45" spans="1:5" x14ac:dyDescent="0.2">
      <c r="A45" s="56"/>
      <c r="B45" s="56"/>
      <c r="C45" s="6"/>
    </row>
    <row r="46" spans="1:5" x14ac:dyDescent="0.2">
      <c r="A46" s="56"/>
      <c r="B46" s="56"/>
      <c r="C46" s="6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7" customWidth="1"/>
    <col min="2" max="2" width="64.42578125" style="37" customWidth="1"/>
    <col min="3" max="3" width="10.5703125" customWidth="1"/>
    <col min="4" max="4" width="11.140625" bestFit="1" customWidth="1"/>
    <col min="5" max="5" width="10.85546875" bestFit="1" customWidth="1"/>
  </cols>
  <sheetData>
    <row r="1" spans="1:5" ht="15.75" x14ac:dyDescent="0.25">
      <c r="A1" s="48" t="s">
        <v>157</v>
      </c>
      <c r="B1" s="49"/>
      <c r="C1" s="19"/>
    </row>
    <row r="2" spans="1:5" x14ac:dyDescent="0.2">
      <c r="A2" s="50"/>
      <c r="B2" s="50"/>
      <c r="C2" s="16"/>
    </row>
    <row r="3" spans="1:5" ht="18" x14ac:dyDescent="0.25">
      <c r="A3" s="107" t="s">
        <v>0</v>
      </c>
      <c r="B3" s="107"/>
      <c r="C3" s="107"/>
    </row>
    <row r="4" spans="1:5" ht="15.75" x14ac:dyDescent="0.25">
      <c r="A4" s="108" t="s">
        <v>387</v>
      </c>
      <c r="B4" s="109"/>
      <c r="C4" s="109"/>
    </row>
    <row r="5" spans="1:5" x14ac:dyDescent="0.2">
      <c r="A5" s="50"/>
      <c r="B5" s="50"/>
      <c r="E5" s="59" t="s">
        <v>2</v>
      </c>
    </row>
    <row r="6" spans="1:5" s="70" customFormat="1" ht="15.75" x14ac:dyDescent="0.2">
      <c r="A6" s="51" t="s">
        <v>3</v>
      </c>
      <c r="B6" s="51" t="s">
        <v>4</v>
      </c>
      <c r="C6" s="72" t="s">
        <v>5</v>
      </c>
      <c r="D6" s="72" t="s">
        <v>381</v>
      </c>
      <c r="E6" s="4" t="s">
        <v>7</v>
      </c>
    </row>
    <row r="7" spans="1:5" s="70" customFormat="1" ht="15.75" x14ac:dyDescent="0.2">
      <c r="A7" s="71">
        <v>1</v>
      </c>
      <c r="B7" s="71">
        <v>2</v>
      </c>
      <c r="C7" s="72">
        <v>3</v>
      </c>
      <c r="D7" s="72">
        <v>4</v>
      </c>
      <c r="E7" s="72">
        <v>5</v>
      </c>
    </row>
    <row r="8" spans="1:5" x14ac:dyDescent="0.2">
      <c r="A8" s="53" t="s">
        <v>8</v>
      </c>
      <c r="B8" s="53" t="s">
        <v>311</v>
      </c>
      <c r="C8" s="73">
        <v>68386563</v>
      </c>
      <c r="D8" s="73">
        <v>-2777606</v>
      </c>
      <c r="E8" s="73">
        <v>65608957</v>
      </c>
    </row>
    <row r="9" spans="1:5" x14ac:dyDescent="0.2">
      <c r="A9" s="53" t="s">
        <v>10</v>
      </c>
      <c r="B9" s="53" t="s">
        <v>312</v>
      </c>
      <c r="C9" s="73">
        <v>5073430</v>
      </c>
      <c r="D9" s="74">
        <v>0</v>
      </c>
      <c r="E9" s="73">
        <v>5073430</v>
      </c>
    </row>
    <row r="10" spans="1:5" x14ac:dyDescent="0.2">
      <c r="A10" s="53" t="s">
        <v>12</v>
      </c>
      <c r="B10" s="54" t="s">
        <v>313</v>
      </c>
      <c r="C10" s="73">
        <v>16882839</v>
      </c>
      <c r="D10" s="74">
        <v>0</v>
      </c>
      <c r="E10" s="73">
        <v>16882839</v>
      </c>
    </row>
    <row r="11" spans="1:5" ht="25.5" x14ac:dyDescent="0.2">
      <c r="A11" s="53" t="s">
        <v>14</v>
      </c>
      <c r="B11" s="54" t="s">
        <v>314</v>
      </c>
      <c r="C11" s="73">
        <v>296236</v>
      </c>
      <c r="D11" s="73">
        <v>-183455</v>
      </c>
      <c r="E11" s="73">
        <v>112781</v>
      </c>
    </row>
    <row r="12" spans="1:5" x14ac:dyDescent="0.2">
      <c r="A12" s="53" t="s">
        <v>16</v>
      </c>
      <c r="B12" s="53" t="s">
        <v>315</v>
      </c>
      <c r="C12" s="73">
        <v>41176743</v>
      </c>
      <c r="D12" s="73">
        <v>-1344462</v>
      </c>
      <c r="E12" s="73">
        <v>39832281</v>
      </c>
    </row>
    <row r="13" spans="1:5" x14ac:dyDescent="0.2">
      <c r="A13" s="53" t="s">
        <v>18</v>
      </c>
      <c r="B13" s="53" t="s">
        <v>316</v>
      </c>
      <c r="C13" s="73">
        <v>15442</v>
      </c>
      <c r="D13" s="74">
        <v>0</v>
      </c>
      <c r="E13" s="73">
        <v>15442</v>
      </c>
    </row>
    <row r="14" spans="1:5" x14ac:dyDescent="0.2">
      <c r="A14" s="53" t="s">
        <v>20</v>
      </c>
      <c r="B14" s="53" t="s">
        <v>317</v>
      </c>
      <c r="C14" s="73">
        <v>135676</v>
      </c>
      <c r="D14" s="74">
        <v>0</v>
      </c>
      <c r="E14" s="73">
        <v>135676</v>
      </c>
    </row>
    <row r="15" spans="1:5" x14ac:dyDescent="0.2">
      <c r="A15" s="53" t="s">
        <v>125</v>
      </c>
      <c r="B15" s="53" t="s">
        <v>318</v>
      </c>
      <c r="C15" s="73">
        <v>164047</v>
      </c>
      <c r="D15" s="73">
        <v>-30420</v>
      </c>
      <c r="E15" s="73">
        <v>133627</v>
      </c>
    </row>
    <row r="16" spans="1:5" x14ac:dyDescent="0.2">
      <c r="A16" s="53" t="s">
        <v>120</v>
      </c>
      <c r="B16" s="53" t="s">
        <v>23</v>
      </c>
      <c r="C16" s="73">
        <v>302169</v>
      </c>
      <c r="D16" s="73">
        <v>-63220</v>
      </c>
      <c r="E16" s="73">
        <v>238949</v>
      </c>
    </row>
    <row r="17" spans="1:5" x14ac:dyDescent="0.2">
      <c r="A17" s="53" t="s">
        <v>22</v>
      </c>
      <c r="B17" s="54" t="s">
        <v>319</v>
      </c>
      <c r="C17" s="73">
        <v>3200188</v>
      </c>
      <c r="D17" s="73">
        <v>-1155122</v>
      </c>
      <c r="E17" s="73">
        <v>2045066</v>
      </c>
    </row>
    <row r="18" spans="1:5" ht="25.5" x14ac:dyDescent="0.2">
      <c r="A18" s="53" t="s">
        <v>177</v>
      </c>
      <c r="B18" s="54" t="s">
        <v>250</v>
      </c>
      <c r="C18" s="73"/>
      <c r="D18" s="73"/>
      <c r="E18" s="73"/>
    </row>
    <row r="19" spans="1:5" x14ac:dyDescent="0.2">
      <c r="A19" s="53" t="s">
        <v>179</v>
      </c>
      <c r="B19" s="53" t="s">
        <v>29</v>
      </c>
      <c r="C19" s="73">
        <v>201528</v>
      </c>
      <c r="D19" s="74">
        <v>0</v>
      </c>
      <c r="E19" s="73">
        <v>201528</v>
      </c>
    </row>
    <row r="20" spans="1:5" x14ac:dyDescent="0.2">
      <c r="A20" s="53" t="s">
        <v>163</v>
      </c>
      <c r="B20" s="53" t="s">
        <v>320</v>
      </c>
      <c r="C20" s="73">
        <v>938265</v>
      </c>
      <c r="D20" s="74">
        <v>-927</v>
      </c>
      <c r="E20" s="73">
        <v>937338</v>
      </c>
    </row>
    <row r="21" spans="1:5" x14ac:dyDescent="0.2">
      <c r="A21" s="53" t="s">
        <v>182</v>
      </c>
      <c r="B21" s="53" t="s">
        <v>128</v>
      </c>
      <c r="C21" s="73"/>
      <c r="D21" s="74"/>
      <c r="E21" s="73"/>
    </row>
    <row r="22" spans="1:5" x14ac:dyDescent="0.2">
      <c r="A22" s="53" t="s">
        <v>30</v>
      </c>
      <c r="B22" s="53" t="s">
        <v>31</v>
      </c>
      <c r="C22" s="73">
        <v>65608875</v>
      </c>
      <c r="D22" s="74">
        <v>0</v>
      </c>
      <c r="E22" s="73">
        <v>65608875</v>
      </c>
    </row>
    <row r="23" spans="1:5" x14ac:dyDescent="0.2">
      <c r="A23" s="53" t="s">
        <v>32</v>
      </c>
      <c r="B23" s="53" t="s">
        <v>284</v>
      </c>
      <c r="C23" s="73">
        <v>56742037</v>
      </c>
      <c r="D23" s="74">
        <v>0</v>
      </c>
      <c r="E23" s="73">
        <v>56742037</v>
      </c>
    </row>
    <row r="24" spans="1:5" x14ac:dyDescent="0.2">
      <c r="A24" s="53" t="s">
        <v>34</v>
      </c>
      <c r="B24" s="53" t="s">
        <v>321</v>
      </c>
      <c r="C24" s="73">
        <v>7484587</v>
      </c>
      <c r="D24" s="74">
        <v>0</v>
      </c>
      <c r="E24" s="73">
        <v>7484587</v>
      </c>
    </row>
    <row r="25" spans="1:5" x14ac:dyDescent="0.2">
      <c r="A25" s="53" t="s">
        <v>36</v>
      </c>
      <c r="B25" s="53" t="s">
        <v>322</v>
      </c>
      <c r="C25" s="73">
        <v>30909330</v>
      </c>
      <c r="D25" s="74">
        <v>0</v>
      </c>
      <c r="E25" s="73">
        <v>30909330</v>
      </c>
    </row>
    <row r="26" spans="1:5" x14ac:dyDescent="0.2">
      <c r="A26" s="53" t="s">
        <v>38</v>
      </c>
      <c r="B26" s="53" t="s">
        <v>323</v>
      </c>
      <c r="C26" s="73">
        <v>14003109</v>
      </c>
      <c r="D26" s="74">
        <v>0</v>
      </c>
      <c r="E26" s="73">
        <v>14003109</v>
      </c>
    </row>
    <row r="27" spans="1:5" x14ac:dyDescent="0.2">
      <c r="A27" s="53" t="s">
        <v>129</v>
      </c>
      <c r="B27" s="53" t="s">
        <v>269</v>
      </c>
      <c r="C27" s="73"/>
      <c r="D27" s="74"/>
      <c r="E27" s="73"/>
    </row>
    <row r="28" spans="1:5" ht="25.5" x14ac:dyDescent="0.2">
      <c r="A28" s="53" t="s">
        <v>131</v>
      </c>
      <c r="B28" s="54" t="s">
        <v>330</v>
      </c>
      <c r="C28" s="73">
        <v>13323</v>
      </c>
      <c r="D28" s="74">
        <v>0</v>
      </c>
      <c r="E28" s="73">
        <v>13323</v>
      </c>
    </row>
    <row r="29" spans="1:5" x14ac:dyDescent="0.2">
      <c r="A29" s="53" t="s">
        <v>252</v>
      </c>
      <c r="B29" s="53" t="s">
        <v>273</v>
      </c>
      <c r="C29" s="73">
        <v>46351</v>
      </c>
      <c r="D29" s="74">
        <v>0</v>
      </c>
      <c r="E29" s="73">
        <v>46351</v>
      </c>
    </row>
    <row r="30" spans="1:5" x14ac:dyDescent="0.2">
      <c r="A30" s="53" t="s">
        <v>253</v>
      </c>
      <c r="B30" s="54" t="s">
        <v>324</v>
      </c>
      <c r="C30" s="74">
        <v>927</v>
      </c>
      <c r="D30" s="74">
        <v>0</v>
      </c>
      <c r="E30" s="74">
        <v>927</v>
      </c>
    </row>
    <row r="31" spans="1:5" x14ac:dyDescent="0.2">
      <c r="A31" s="53" t="s">
        <v>42</v>
      </c>
      <c r="B31" s="53" t="s">
        <v>325</v>
      </c>
      <c r="C31" s="73">
        <v>336996</v>
      </c>
      <c r="D31" s="74">
        <v>0</v>
      </c>
      <c r="E31" s="73">
        <v>336996</v>
      </c>
    </row>
    <row r="32" spans="1:5" ht="25.5" x14ac:dyDescent="0.2">
      <c r="A32" s="53" t="s">
        <v>44</v>
      </c>
      <c r="B32" s="54" t="s">
        <v>331</v>
      </c>
      <c r="C32" s="73"/>
      <c r="D32" s="74"/>
      <c r="E32" s="73"/>
    </row>
    <row r="33" spans="1:5" x14ac:dyDescent="0.2">
      <c r="A33" s="53" t="s">
        <v>135</v>
      </c>
      <c r="B33" s="53" t="s">
        <v>326</v>
      </c>
      <c r="C33" s="73"/>
      <c r="D33" s="74"/>
      <c r="E33" s="73"/>
    </row>
    <row r="34" spans="1:5" x14ac:dyDescent="0.2">
      <c r="A34" s="53" t="s">
        <v>201</v>
      </c>
      <c r="B34" s="54" t="s">
        <v>327</v>
      </c>
      <c r="C34" s="73">
        <v>3947414</v>
      </c>
      <c r="D34" s="74">
        <v>0</v>
      </c>
      <c r="E34" s="73">
        <v>3947414</v>
      </c>
    </row>
    <row r="35" spans="1:5" x14ac:dyDescent="0.2">
      <c r="A35" s="53" t="s">
        <v>46</v>
      </c>
      <c r="B35" s="53" t="s">
        <v>47</v>
      </c>
      <c r="C35" s="73">
        <v>8866838</v>
      </c>
      <c r="D35" s="74">
        <v>0</v>
      </c>
      <c r="E35" s="73">
        <v>8866838</v>
      </c>
    </row>
    <row r="36" spans="1:5" x14ac:dyDescent="0.2">
      <c r="A36" s="53" t="s">
        <v>332</v>
      </c>
      <c r="B36" s="53" t="s">
        <v>49</v>
      </c>
      <c r="C36" s="73">
        <v>6439757</v>
      </c>
      <c r="D36" s="74">
        <v>0</v>
      </c>
      <c r="E36" s="73">
        <v>6439757</v>
      </c>
    </row>
    <row r="37" spans="1:5" x14ac:dyDescent="0.2">
      <c r="A37" s="53" t="s">
        <v>333</v>
      </c>
      <c r="B37" s="53" t="s">
        <v>378</v>
      </c>
      <c r="C37" s="73">
        <v>1687178</v>
      </c>
      <c r="D37" s="74">
        <v>0</v>
      </c>
      <c r="E37" s="73">
        <v>1687178</v>
      </c>
    </row>
    <row r="38" spans="1:5" x14ac:dyDescent="0.2">
      <c r="A38" s="53" t="s">
        <v>335</v>
      </c>
      <c r="B38" s="55" t="s">
        <v>334</v>
      </c>
      <c r="C38" s="73">
        <v>585379</v>
      </c>
      <c r="D38" s="74">
        <v>0</v>
      </c>
      <c r="E38" s="73">
        <v>585379</v>
      </c>
    </row>
    <row r="39" spans="1:5" ht="25.5" x14ac:dyDescent="0.2">
      <c r="A39" s="53" t="s">
        <v>371</v>
      </c>
      <c r="B39" s="62" t="s">
        <v>374</v>
      </c>
      <c r="C39" s="73"/>
      <c r="D39" s="74"/>
      <c r="E39" s="73"/>
    </row>
    <row r="40" spans="1:5" x14ac:dyDescent="0.2">
      <c r="A40" s="53" t="s">
        <v>373</v>
      </c>
      <c r="B40" s="55" t="s">
        <v>329</v>
      </c>
      <c r="C40" s="73">
        <v>154524</v>
      </c>
      <c r="D40" s="74">
        <v>0</v>
      </c>
      <c r="E40" s="73">
        <v>154524</v>
      </c>
    </row>
    <row r="41" spans="1:5" x14ac:dyDescent="0.2">
      <c r="A41" s="53" t="s">
        <v>52</v>
      </c>
      <c r="B41" s="53" t="s">
        <v>53</v>
      </c>
      <c r="C41" s="74"/>
      <c r="D41" s="74"/>
      <c r="E41" s="74"/>
    </row>
    <row r="42" spans="1:5" x14ac:dyDescent="0.2">
      <c r="A42" s="53" t="s">
        <v>54</v>
      </c>
      <c r="B42" s="53" t="s">
        <v>275</v>
      </c>
      <c r="C42" s="73">
        <v>13799898</v>
      </c>
      <c r="D42" s="74">
        <v>0</v>
      </c>
      <c r="E42" s="73">
        <v>13799898</v>
      </c>
    </row>
    <row r="43" spans="1:5" x14ac:dyDescent="0.2">
      <c r="A43" s="56" t="s">
        <v>56</v>
      </c>
      <c r="B43" s="56" t="s">
        <v>276</v>
      </c>
      <c r="C43" s="73">
        <v>13799898</v>
      </c>
      <c r="D43" s="74">
        <v>0</v>
      </c>
      <c r="E43" s="73">
        <v>13799898</v>
      </c>
    </row>
    <row r="44" spans="1:5" x14ac:dyDescent="0.2">
      <c r="A44" s="56"/>
      <c r="B44" s="56"/>
    </row>
    <row r="45" spans="1:5" x14ac:dyDescent="0.2">
      <c r="A45" s="56"/>
      <c r="B45" s="56"/>
      <c r="C45" s="6"/>
    </row>
    <row r="46" spans="1:5" x14ac:dyDescent="0.2">
      <c r="A46" s="56"/>
      <c r="B46" s="56"/>
      <c r="C46" s="6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E61"/>
  <sheetViews>
    <sheetView workbookViewId="0">
      <selection activeCell="C41" sqref="C41:F41"/>
    </sheetView>
  </sheetViews>
  <sheetFormatPr defaultRowHeight="12.75" x14ac:dyDescent="0.2"/>
  <cols>
    <col min="1" max="1" width="11.140625" style="37" customWidth="1"/>
    <col min="2" max="2" width="64.42578125" style="37" customWidth="1"/>
    <col min="3" max="3" width="10.5703125" customWidth="1"/>
    <col min="4" max="4" width="11.140625" bestFit="1" customWidth="1"/>
    <col min="5" max="5" width="10.85546875" bestFit="1" customWidth="1"/>
  </cols>
  <sheetData>
    <row r="1" spans="1:5" ht="15.75" x14ac:dyDescent="0.25">
      <c r="A1" s="48" t="s">
        <v>157</v>
      </c>
      <c r="B1" s="49"/>
      <c r="C1" s="19"/>
    </row>
    <row r="2" spans="1:5" x14ac:dyDescent="0.2">
      <c r="A2" s="50"/>
      <c r="B2" s="50"/>
      <c r="C2" s="16"/>
    </row>
    <row r="3" spans="1:5" ht="18" x14ac:dyDescent="0.25">
      <c r="A3" s="107" t="s">
        <v>0</v>
      </c>
      <c r="B3" s="107"/>
      <c r="C3" s="107"/>
    </row>
    <row r="4" spans="1:5" ht="15.75" x14ac:dyDescent="0.25">
      <c r="A4" s="108" t="s">
        <v>384</v>
      </c>
      <c r="B4" s="109"/>
      <c r="C4" s="109"/>
    </row>
    <row r="5" spans="1:5" x14ac:dyDescent="0.2">
      <c r="A5" s="50"/>
      <c r="B5" s="50"/>
      <c r="E5" s="59" t="s">
        <v>2</v>
      </c>
    </row>
    <row r="6" spans="1:5" s="70" customFormat="1" ht="15.75" x14ac:dyDescent="0.2">
      <c r="A6" s="51" t="s">
        <v>3</v>
      </c>
      <c r="B6" s="51" t="s">
        <v>4</v>
      </c>
      <c r="C6" s="72" t="s">
        <v>5</v>
      </c>
      <c r="D6" s="72" t="s">
        <v>381</v>
      </c>
      <c r="E6" s="4" t="s">
        <v>7</v>
      </c>
    </row>
    <row r="7" spans="1:5" s="70" customFormat="1" ht="15.75" x14ac:dyDescent="0.2">
      <c r="A7" s="71">
        <v>1</v>
      </c>
      <c r="B7" s="71">
        <v>2</v>
      </c>
      <c r="C7" s="72">
        <v>3</v>
      </c>
      <c r="D7" s="72">
        <v>4</v>
      </c>
      <c r="E7" s="72">
        <v>5</v>
      </c>
    </row>
    <row r="8" spans="1:5" x14ac:dyDescent="0.2">
      <c r="A8" s="53" t="s">
        <v>8</v>
      </c>
      <c r="B8" s="53" t="s">
        <v>311</v>
      </c>
      <c r="C8" s="73">
        <v>67568043</v>
      </c>
      <c r="D8" s="73">
        <v>-2615438</v>
      </c>
      <c r="E8" s="73">
        <v>64952605</v>
      </c>
    </row>
    <row r="9" spans="1:5" x14ac:dyDescent="0.2">
      <c r="A9" s="53" t="s">
        <v>10</v>
      </c>
      <c r="B9" s="53" t="s">
        <v>312</v>
      </c>
      <c r="C9" s="73">
        <v>6063545</v>
      </c>
      <c r="D9" s="74">
        <v>-26</v>
      </c>
      <c r="E9" s="73">
        <v>6063519</v>
      </c>
    </row>
    <row r="10" spans="1:5" x14ac:dyDescent="0.2">
      <c r="A10" s="53" t="s">
        <v>12</v>
      </c>
      <c r="B10" s="54" t="s">
        <v>313</v>
      </c>
      <c r="C10" s="73">
        <v>16411771</v>
      </c>
      <c r="D10" s="74">
        <v>0</v>
      </c>
      <c r="E10" s="73">
        <v>16411771</v>
      </c>
    </row>
    <row r="11" spans="1:5" ht="25.5" x14ac:dyDescent="0.2">
      <c r="A11" s="53" t="s">
        <v>14</v>
      </c>
      <c r="B11" s="54" t="s">
        <v>314</v>
      </c>
      <c r="C11" s="73">
        <v>273654</v>
      </c>
      <c r="D11" s="73">
        <v>-193170</v>
      </c>
      <c r="E11" s="73">
        <v>80484</v>
      </c>
    </row>
    <row r="12" spans="1:5" x14ac:dyDescent="0.2">
      <c r="A12" s="53" t="s">
        <v>16</v>
      </c>
      <c r="B12" s="53" t="s">
        <v>315</v>
      </c>
      <c r="C12" s="73">
        <v>39591839</v>
      </c>
      <c r="D12" s="73">
        <v>-1256312</v>
      </c>
      <c r="E12" s="73">
        <v>38335527</v>
      </c>
    </row>
    <row r="13" spans="1:5" x14ac:dyDescent="0.2">
      <c r="A13" s="53" t="s">
        <v>18</v>
      </c>
      <c r="B13" s="53" t="s">
        <v>316</v>
      </c>
      <c r="C13" s="73">
        <v>13973</v>
      </c>
      <c r="D13" s="74">
        <v>0</v>
      </c>
      <c r="E13" s="73">
        <v>13973</v>
      </c>
    </row>
    <row r="14" spans="1:5" x14ac:dyDescent="0.2">
      <c r="A14" s="53" t="s">
        <v>20</v>
      </c>
      <c r="B14" s="53" t="s">
        <v>317</v>
      </c>
      <c r="C14" s="73">
        <v>135675</v>
      </c>
      <c r="D14" s="74">
        <v>0</v>
      </c>
      <c r="E14" s="73">
        <v>135675</v>
      </c>
    </row>
    <row r="15" spans="1:5" x14ac:dyDescent="0.2">
      <c r="A15" s="53" t="s">
        <v>125</v>
      </c>
      <c r="B15" s="53" t="s">
        <v>318</v>
      </c>
      <c r="C15" s="73">
        <v>407239</v>
      </c>
      <c r="D15" s="73">
        <v>-27094</v>
      </c>
      <c r="E15" s="73">
        <v>380145</v>
      </c>
    </row>
    <row r="16" spans="1:5" x14ac:dyDescent="0.2">
      <c r="A16" s="53" t="s">
        <v>120</v>
      </c>
      <c r="B16" s="53" t="s">
        <v>23</v>
      </c>
      <c r="C16" s="73">
        <v>300801</v>
      </c>
      <c r="D16" s="73">
        <v>-49791</v>
      </c>
      <c r="E16" s="73">
        <v>251010</v>
      </c>
    </row>
    <row r="17" spans="1:5" x14ac:dyDescent="0.2">
      <c r="A17" s="53" t="s">
        <v>22</v>
      </c>
      <c r="B17" s="54" t="s">
        <v>319</v>
      </c>
      <c r="C17" s="73">
        <v>3192969</v>
      </c>
      <c r="D17" s="73">
        <v>-1088145</v>
      </c>
      <c r="E17" s="73">
        <v>2104824</v>
      </c>
    </row>
    <row r="18" spans="1:5" ht="25.5" x14ac:dyDescent="0.2">
      <c r="A18" s="53" t="s">
        <v>177</v>
      </c>
      <c r="B18" s="54" t="s">
        <v>250</v>
      </c>
      <c r="C18" s="73"/>
      <c r="D18" s="73"/>
      <c r="E18" s="73"/>
    </row>
    <row r="19" spans="1:5" x14ac:dyDescent="0.2">
      <c r="A19" s="53" t="s">
        <v>179</v>
      </c>
      <c r="B19" s="53" t="s">
        <v>29</v>
      </c>
      <c r="C19" s="73">
        <v>201445</v>
      </c>
      <c r="D19" s="74">
        <v>0</v>
      </c>
      <c r="E19" s="73">
        <v>201445</v>
      </c>
    </row>
    <row r="20" spans="1:5" x14ac:dyDescent="0.2">
      <c r="A20" s="53" t="s">
        <v>163</v>
      </c>
      <c r="B20" s="53" t="s">
        <v>320</v>
      </c>
      <c r="C20" s="73">
        <v>975132</v>
      </c>
      <c r="D20" s="74">
        <v>-900</v>
      </c>
      <c r="E20" s="73">
        <v>974232</v>
      </c>
    </row>
    <row r="21" spans="1:5" x14ac:dyDescent="0.2">
      <c r="A21" s="53" t="s">
        <v>182</v>
      </c>
      <c r="B21" s="53" t="s">
        <v>128</v>
      </c>
      <c r="C21" s="73"/>
      <c r="D21" s="74"/>
      <c r="E21" s="73"/>
    </row>
    <row r="22" spans="1:5" x14ac:dyDescent="0.2">
      <c r="A22" s="53" t="s">
        <v>30</v>
      </c>
      <c r="B22" s="53" t="s">
        <v>31</v>
      </c>
      <c r="C22" s="73">
        <v>64952605</v>
      </c>
      <c r="D22" s="74">
        <v>0</v>
      </c>
      <c r="E22" s="73">
        <v>64952605</v>
      </c>
    </row>
    <row r="23" spans="1:5" x14ac:dyDescent="0.2">
      <c r="A23" s="53" t="s">
        <v>32</v>
      </c>
      <c r="B23" s="53" t="s">
        <v>284</v>
      </c>
      <c r="C23" s="73">
        <v>55827900</v>
      </c>
      <c r="D23" s="74">
        <v>0</v>
      </c>
      <c r="E23" s="73">
        <v>55827900</v>
      </c>
    </row>
    <row r="24" spans="1:5" x14ac:dyDescent="0.2">
      <c r="A24" s="53" t="s">
        <v>34</v>
      </c>
      <c r="B24" s="53" t="s">
        <v>321</v>
      </c>
      <c r="C24" s="73">
        <v>8132886</v>
      </c>
      <c r="D24" s="74">
        <v>0</v>
      </c>
      <c r="E24" s="73">
        <v>8132886</v>
      </c>
    </row>
    <row r="25" spans="1:5" x14ac:dyDescent="0.2">
      <c r="A25" s="53" t="s">
        <v>36</v>
      </c>
      <c r="B25" s="53" t="s">
        <v>322</v>
      </c>
      <c r="C25" s="73">
        <v>29180175</v>
      </c>
      <c r="D25" s="74">
        <v>0</v>
      </c>
      <c r="E25" s="73">
        <v>29180175</v>
      </c>
    </row>
    <row r="26" spans="1:5" x14ac:dyDescent="0.2">
      <c r="A26" s="53" t="s">
        <v>38</v>
      </c>
      <c r="B26" s="53" t="s">
        <v>323</v>
      </c>
      <c r="C26" s="73">
        <v>14249470</v>
      </c>
      <c r="D26" s="74">
        <v>0</v>
      </c>
      <c r="E26" s="73">
        <v>14249470</v>
      </c>
    </row>
    <row r="27" spans="1:5" x14ac:dyDescent="0.2">
      <c r="A27" s="53" t="s">
        <v>129</v>
      </c>
      <c r="B27" s="53" t="s">
        <v>269</v>
      </c>
      <c r="C27" s="76"/>
      <c r="D27" s="76"/>
      <c r="E27" s="76"/>
    </row>
    <row r="28" spans="1:5" ht="25.5" x14ac:dyDescent="0.2">
      <c r="A28" s="53" t="s">
        <v>131</v>
      </c>
      <c r="B28" s="54" t="s">
        <v>330</v>
      </c>
      <c r="C28" s="73">
        <v>11512</v>
      </c>
      <c r="D28" s="74">
        <v>0</v>
      </c>
      <c r="E28" s="73">
        <v>11512</v>
      </c>
    </row>
    <row r="29" spans="1:5" x14ac:dyDescent="0.2">
      <c r="A29" s="53" t="s">
        <v>252</v>
      </c>
      <c r="B29" s="53" t="s">
        <v>273</v>
      </c>
      <c r="C29" s="73">
        <v>46351</v>
      </c>
      <c r="D29" s="74">
        <v>0</v>
      </c>
      <c r="E29" s="73">
        <v>46351</v>
      </c>
    </row>
    <row r="30" spans="1:5" x14ac:dyDescent="0.2">
      <c r="A30" s="53" t="s">
        <v>253</v>
      </c>
      <c r="B30" s="54" t="s">
        <v>324</v>
      </c>
      <c r="C30" s="73">
        <v>2291</v>
      </c>
      <c r="D30" s="74">
        <v>0</v>
      </c>
      <c r="E30" s="73">
        <v>2291</v>
      </c>
    </row>
    <row r="31" spans="1:5" x14ac:dyDescent="0.2">
      <c r="A31" s="53" t="s">
        <v>42</v>
      </c>
      <c r="B31" s="53" t="s">
        <v>325</v>
      </c>
      <c r="C31" s="73">
        <v>10814</v>
      </c>
      <c r="D31" s="74">
        <v>0</v>
      </c>
      <c r="E31" s="73">
        <v>10814</v>
      </c>
    </row>
    <row r="32" spans="1:5" ht="25.5" x14ac:dyDescent="0.2">
      <c r="A32" s="53" t="s">
        <v>44</v>
      </c>
      <c r="B32" s="54" t="s">
        <v>331</v>
      </c>
      <c r="C32" s="73"/>
      <c r="D32" s="74"/>
      <c r="E32" s="73"/>
    </row>
    <row r="33" spans="1:5" x14ac:dyDescent="0.2">
      <c r="A33" s="53" t="s">
        <v>135</v>
      </c>
      <c r="B33" s="53" t="s">
        <v>326</v>
      </c>
      <c r="C33" s="73"/>
      <c r="D33" s="74"/>
      <c r="E33" s="73"/>
    </row>
    <row r="34" spans="1:5" x14ac:dyDescent="0.2">
      <c r="A34" s="53" t="s">
        <v>201</v>
      </c>
      <c r="B34" s="54" t="s">
        <v>327</v>
      </c>
      <c r="C34" s="73">
        <v>4194401</v>
      </c>
      <c r="D34" s="74">
        <v>0</v>
      </c>
      <c r="E34" s="73">
        <v>4194401</v>
      </c>
    </row>
    <row r="35" spans="1:5" x14ac:dyDescent="0.2">
      <c r="A35" s="53" t="s">
        <v>46</v>
      </c>
      <c r="B35" s="53" t="s">
        <v>47</v>
      </c>
      <c r="C35" s="73">
        <v>9124705</v>
      </c>
      <c r="D35" s="74">
        <v>0</v>
      </c>
      <c r="E35" s="73">
        <v>9124705</v>
      </c>
    </row>
    <row r="36" spans="1:5" x14ac:dyDescent="0.2">
      <c r="A36" s="53" t="s">
        <v>332</v>
      </c>
      <c r="B36" s="53" t="s">
        <v>49</v>
      </c>
      <c r="C36" s="73">
        <v>6439757</v>
      </c>
      <c r="D36" s="74">
        <v>0</v>
      </c>
      <c r="E36" s="73">
        <v>6439757</v>
      </c>
    </row>
    <row r="37" spans="1:5" x14ac:dyDescent="0.2">
      <c r="A37" s="53" t="s">
        <v>333</v>
      </c>
      <c r="B37" s="53" t="s">
        <v>378</v>
      </c>
      <c r="C37" s="73">
        <v>1345592</v>
      </c>
      <c r="D37" s="74">
        <v>0</v>
      </c>
      <c r="E37" s="73">
        <v>1345592</v>
      </c>
    </row>
    <row r="38" spans="1:5" x14ac:dyDescent="0.2">
      <c r="A38" s="53" t="s">
        <v>335</v>
      </c>
      <c r="B38" s="55" t="s">
        <v>334</v>
      </c>
      <c r="C38" s="73">
        <v>585379</v>
      </c>
      <c r="D38" s="74">
        <v>0</v>
      </c>
      <c r="E38" s="73">
        <v>585379</v>
      </c>
    </row>
    <row r="39" spans="1:5" ht="25.5" x14ac:dyDescent="0.2">
      <c r="A39" s="53" t="s">
        <v>371</v>
      </c>
      <c r="B39" s="62" t="s">
        <v>374</v>
      </c>
      <c r="C39" s="76"/>
      <c r="D39" s="76"/>
      <c r="E39" s="76"/>
    </row>
    <row r="40" spans="1:5" x14ac:dyDescent="0.2">
      <c r="A40" s="53" t="s">
        <v>373</v>
      </c>
      <c r="B40" s="55" t="s">
        <v>329</v>
      </c>
      <c r="C40" s="73">
        <v>753977</v>
      </c>
      <c r="D40" s="74">
        <v>0</v>
      </c>
      <c r="E40" s="73">
        <v>753977</v>
      </c>
    </row>
    <row r="41" spans="1:5" x14ac:dyDescent="0.2">
      <c r="A41" s="53" t="s">
        <v>52</v>
      </c>
      <c r="B41" s="53" t="s">
        <v>53</v>
      </c>
      <c r="C41" s="74"/>
      <c r="D41" s="74"/>
      <c r="E41" s="74"/>
    </row>
    <row r="42" spans="1:5" x14ac:dyDescent="0.2">
      <c r="A42" s="53" t="s">
        <v>54</v>
      </c>
      <c r="B42" s="53" t="s">
        <v>275</v>
      </c>
      <c r="C42" s="73">
        <v>13448195</v>
      </c>
      <c r="D42" s="74">
        <v>0</v>
      </c>
      <c r="E42" s="73">
        <v>13448195</v>
      </c>
    </row>
    <row r="43" spans="1:5" x14ac:dyDescent="0.2">
      <c r="A43" s="56" t="s">
        <v>56</v>
      </c>
      <c r="B43" s="56" t="s">
        <v>276</v>
      </c>
      <c r="C43" s="73">
        <v>13448195</v>
      </c>
      <c r="D43" s="74">
        <v>0</v>
      </c>
      <c r="E43" s="73">
        <v>13448195</v>
      </c>
    </row>
    <row r="44" spans="1:5" x14ac:dyDescent="0.2">
      <c r="A44" s="56"/>
      <c r="B44" s="56"/>
    </row>
    <row r="45" spans="1:5" x14ac:dyDescent="0.2">
      <c r="A45" s="56"/>
      <c r="B45" s="56"/>
      <c r="C45" s="6"/>
    </row>
    <row r="46" spans="1:5" x14ac:dyDescent="0.2">
      <c r="A46" s="56"/>
      <c r="B46" s="56"/>
      <c r="C46" s="6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7" customWidth="1"/>
    <col min="2" max="2" width="64.42578125" style="37" customWidth="1"/>
    <col min="3" max="3" width="10.5703125" customWidth="1"/>
    <col min="4" max="4" width="11.140625" bestFit="1" customWidth="1"/>
    <col min="5" max="5" width="10.85546875" bestFit="1" customWidth="1"/>
  </cols>
  <sheetData>
    <row r="1" spans="1:5" ht="15.75" x14ac:dyDescent="0.25">
      <c r="A1" s="48" t="s">
        <v>157</v>
      </c>
      <c r="B1" s="49"/>
      <c r="C1" s="19"/>
    </row>
    <row r="2" spans="1:5" x14ac:dyDescent="0.2">
      <c r="A2" s="50"/>
      <c r="B2" s="50"/>
      <c r="C2" s="16"/>
    </row>
    <row r="3" spans="1:5" ht="18" x14ac:dyDescent="0.25">
      <c r="A3" s="107" t="s">
        <v>0</v>
      </c>
      <c r="B3" s="107"/>
      <c r="C3" s="107"/>
    </row>
    <row r="4" spans="1:5" ht="15.75" x14ac:dyDescent="0.25">
      <c r="A4" s="108" t="s">
        <v>383</v>
      </c>
      <c r="B4" s="109"/>
      <c r="C4" s="109"/>
    </row>
    <row r="5" spans="1:5" x14ac:dyDescent="0.2">
      <c r="A5" s="50"/>
      <c r="B5" s="50"/>
      <c r="E5" s="59" t="s">
        <v>2</v>
      </c>
    </row>
    <row r="6" spans="1:5" s="70" customFormat="1" ht="15.75" x14ac:dyDescent="0.2">
      <c r="A6" s="51" t="s">
        <v>3</v>
      </c>
      <c r="B6" s="51" t="s">
        <v>4</v>
      </c>
      <c r="C6" s="72" t="s">
        <v>5</v>
      </c>
      <c r="D6" s="72" t="s">
        <v>381</v>
      </c>
      <c r="E6" s="4" t="s">
        <v>7</v>
      </c>
    </row>
    <row r="7" spans="1:5" s="70" customFormat="1" ht="15.75" x14ac:dyDescent="0.2">
      <c r="A7" s="71">
        <v>1</v>
      </c>
      <c r="B7" s="71">
        <v>2</v>
      </c>
      <c r="C7" s="72">
        <v>3</v>
      </c>
      <c r="D7" s="72">
        <v>4</v>
      </c>
      <c r="E7" s="72">
        <v>5</v>
      </c>
    </row>
    <row r="8" spans="1:5" x14ac:dyDescent="0.2">
      <c r="A8" s="53" t="s">
        <v>8</v>
      </c>
      <c r="B8" s="53" t="s">
        <v>311</v>
      </c>
      <c r="C8" s="73">
        <v>64646901</v>
      </c>
      <c r="D8" s="73">
        <v>-2407838</v>
      </c>
      <c r="E8" s="73">
        <v>62239063</v>
      </c>
    </row>
    <row r="9" spans="1:5" x14ac:dyDescent="0.2">
      <c r="A9" s="53" t="s">
        <v>10</v>
      </c>
      <c r="B9" s="53" t="s">
        <v>312</v>
      </c>
      <c r="C9" s="73">
        <v>7793677</v>
      </c>
      <c r="D9" s="74">
        <v>0</v>
      </c>
      <c r="E9" s="73">
        <v>7793677</v>
      </c>
    </row>
    <row r="10" spans="1:5" x14ac:dyDescent="0.2">
      <c r="A10" s="53" t="s">
        <v>12</v>
      </c>
      <c r="B10" s="54" t="s">
        <v>313</v>
      </c>
      <c r="C10" s="73">
        <v>14959599</v>
      </c>
      <c r="D10" s="74">
        <v>0</v>
      </c>
      <c r="E10" s="73">
        <v>14959599</v>
      </c>
    </row>
    <row r="11" spans="1:5" ht="25.5" x14ac:dyDescent="0.2">
      <c r="A11" s="53" t="s">
        <v>14</v>
      </c>
      <c r="B11" s="54" t="s">
        <v>314</v>
      </c>
      <c r="C11" s="73">
        <v>187543</v>
      </c>
      <c r="D11" s="73">
        <v>-125003</v>
      </c>
      <c r="E11" s="73">
        <v>62540</v>
      </c>
    </row>
    <row r="12" spans="1:5" x14ac:dyDescent="0.2">
      <c r="A12" s="53" t="s">
        <v>16</v>
      </c>
      <c r="B12" s="53" t="s">
        <v>315</v>
      </c>
      <c r="C12" s="73">
        <v>37196413</v>
      </c>
      <c r="D12" s="73">
        <v>-1204099</v>
      </c>
      <c r="E12" s="73">
        <v>35992314</v>
      </c>
    </row>
    <row r="13" spans="1:5" x14ac:dyDescent="0.2">
      <c r="A13" s="53" t="s">
        <v>18</v>
      </c>
      <c r="B13" s="53" t="s">
        <v>316</v>
      </c>
      <c r="C13" s="73">
        <v>8703</v>
      </c>
      <c r="D13" s="74">
        <v>0</v>
      </c>
      <c r="E13" s="73">
        <v>8703</v>
      </c>
    </row>
    <row r="14" spans="1:5" x14ac:dyDescent="0.2">
      <c r="A14" s="53" t="s">
        <v>20</v>
      </c>
      <c r="B14" s="53" t="s">
        <v>317</v>
      </c>
      <c r="C14" s="73">
        <v>135676</v>
      </c>
      <c r="D14" s="74">
        <v>0</v>
      </c>
      <c r="E14" s="73">
        <v>135676</v>
      </c>
    </row>
    <row r="15" spans="1:5" x14ac:dyDescent="0.2">
      <c r="A15" s="53" t="s">
        <v>125</v>
      </c>
      <c r="B15" s="53" t="s">
        <v>318</v>
      </c>
      <c r="C15" s="73">
        <v>69744</v>
      </c>
      <c r="D15" s="74">
        <v>-305</v>
      </c>
      <c r="E15" s="73">
        <v>69439</v>
      </c>
    </row>
    <row r="16" spans="1:5" x14ac:dyDescent="0.2">
      <c r="A16" s="53" t="s">
        <v>120</v>
      </c>
      <c r="B16" s="53" t="s">
        <v>23</v>
      </c>
      <c r="C16" s="73">
        <v>147936</v>
      </c>
      <c r="D16" s="73">
        <v>-43743</v>
      </c>
      <c r="E16" s="73">
        <v>104193</v>
      </c>
    </row>
    <row r="17" spans="1:5" x14ac:dyDescent="0.2">
      <c r="A17" s="53" t="s">
        <v>22</v>
      </c>
      <c r="B17" s="54" t="s">
        <v>319</v>
      </c>
      <c r="C17" s="73">
        <v>3204402</v>
      </c>
      <c r="D17" s="73">
        <v>-1033808</v>
      </c>
      <c r="E17" s="73">
        <v>2170594</v>
      </c>
    </row>
    <row r="18" spans="1:5" ht="25.5" x14ac:dyDescent="0.2">
      <c r="A18" s="53" t="s">
        <v>177</v>
      </c>
      <c r="B18" s="54" t="s">
        <v>250</v>
      </c>
      <c r="C18" s="77"/>
      <c r="D18" s="77"/>
      <c r="E18" s="77"/>
    </row>
    <row r="19" spans="1:5" x14ac:dyDescent="0.2">
      <c r="A19" s="53" t="s">
        <v>179</v>
      </c>
      <c r="B19" s="53" t="s">
        <v>29</v>
      </c>
      <c r="C19" s="73">
        <v>205399</v>
      </c>
      <c r="D19" s="74">
        <v>0</v>
      </c>
      <c r="E19" s="73">
        <v>205399</v>
      </c>
    </row>
    <row r="20" spans="1:5" x14ac:dyDescent="0.2">
      <c r="A20" s="53" t="s">
        <v>163</v>
      </c>
      <c r="B20" s="53" t="s">
        <v>320</v>
      </c>
      <c r="C20" s="73">
        <v>737809</v>
      </c>
      <c r="D20" s="74">
        <v>-880</v>
      </c>
      <c r="E20" s="73">
        <v>736929</v>
      </c>
    </row>
    <row r="21" spans="1:5" x14ac:dyDescent="0.2">
      <c r="A21" s="53" t="s">
        <v>182</v>
      </c>
      <c r="B21" s="53" t="s">
        <v>128</v>
      </c>
      <c r="C21" s="77"/>
      <c r="D21" s="77"/>
      <c r="E21" s="77"/>
    </row>
    <row r="22" spans="1:5" x14ac:dyDescent="0.2">
      <c r="A22" s="53" t="s">
        <v>30</v>
      </c>
      <c r="B22" s="53" t="s">
        <v>31</v>
      </c>
      <c r="C22" s="73">
        <v>62239063</v>
      </c>
      <c r="D22" s="74">
        <v>0</v>
      </c>
      <c r="E22" s="73">
        <v>62239063</v>
      </c>
    </row>
    <row r="23" spans="1:5" x14ac:dyDescent="0.2">
      <c r="A23" s="53" t="s">
        <v>32</v>
      </c>
      <c r="B23" s="53" t="s">
        <v>284</v>
      </c>
      <c r="C23" s="73">
        <v>53123666</v>
      </c>
      <c r="D23" s="74">
        <v>0</v>
      </c>
      <c r="E23" s="73">
        <v>53123666</v>
      </c>
    </row>
    <row r="24" spans="1:5" x14ac:dyDescent="0.2">
      <c r="A24" s="53" t="s">
        <v>34</v>
      </c>
      <c r="B24" s="53" t="s">
        <v>321</v>
      </c>
      <c r="C24" s="73">
        <v>5985162</v>
      </c>
      <c r="D24" s="74">
        <v>0</v>
      </c>
      <c r="E24" s="73">
        <v>5985162</v>
      </c>
    </row>
    <row r="25" spans="1:5" x14ac:dyDescent="0.2">
      <c r="A25" s="53" t="s">
        <v>36</v>
      </c>
      <c r="B25" s="53" t="s">
        <v>322</v>
      </c>
      <c r="C25" s="73">
        <v>29407211</v>
      </c>
      <c r="D25" s="74">
        <v>0</v>
      </c>
      <c r="E25" s="73">
        <v>29407211</v>
      </c>
    </row>
    <row r="26" spans="1:5" x14ac:dyDescent="0.2">
      <c r="A26" s="53" t="s">
        <v>38</v>
      </c>
      <c r="B26" s="53" t="s">
        <v>323</v>
      </c>
      <c r="C26" s="73">
        <v>13743941</v>
      </c>
      <c r="D26" s="74">
        <v>0</v>
      </c>
      <c r="E26" s="73">
        <v>13743941</v>
      </c>
    </row>
    <row r="27" spans="1:5" x14ac:dyDescent="0.2">
      <c r="A27" s="53" t="s">
        <v>129</v>
      </c>
      <c r="B27" s="53" t="s">
        <v>269</v>
      </c>
      <c r="C27" s="76"/>
      <c r="D27" s="76"/>
      <c r="E27" s="76"/>
    </row>
    <row r="28" spans="1:5" ht="25.5" x14ac:dyDescent="0.2">
      <c r="A28" s="53" t="s">
        <v>131</v>
      </c>
      <c r="B28" s="54" t="s">
        <v>330</v>
      </c>
      <c r="C28" s="73">
        <v>18927</v>
      </c>
      <c r="D28" s="74">
        <v>0</v>
      </c>
      <c r="E28" s="73">
        <v>18927</v>
      </c>
    </row>
    <row r="29" spans="1:5" x14ac:dyDescent="0.2">
      <c r="A29" s="53" t="s">
        <v>252</v>
      </c>
      <c r="B29" s="53" t="s">
        <v>273</v>
      </c>
      <c r="C29" s="73">
        <v>46374</v>
      </c>
      <c r="D29" s="74">
        <v>0</v>
      </c>
      <c r="E29" s="73">
        <v>46374</v>
      </c>
    </row>
    <row r="30" spans="1:5" x14ac:dyDescent="0.2">
      <c r="A30" s="53" t="s">
        <v>253</v>
      </c>
      <c r="B30" s="54" t="s">
        <v>324</v>
      </c>
      <c r="C30" s="73">
        <v>1451</v>
      </c>
      <c r="D30" s="74">
        <v>0</v>
      </c>
      <c r="E30" s="73">
        <v>1451</v>
      </c>
    </row>
    <row r="31" spans="1:5" x14ac:dyDescent="0.2">
      <c r="A31" s="53" t="s">
        <v>42</v>
      </c>
      <c r="B31" s="53" t="s">
        <v>325</v>
      </c>
      <c r="C31" s="74">
        <v>0</v>
      </c>
      <c r="D31" s="74">
        <v>0</v>
      </c>
      <c r="E31" s="74">
        <v>0</v>
      </c>
    </row>
    <row r="32" spans="1:5" ht="25.5" x14ac:dyDescent="0.2">
      <c r="A32" s="53" t="s">
        <v>44</v>
      </c>
      <c r="B32" s="54" t="s">
        <v>331</v>
      </c>
      <c r="C32" s="77"/>
      <c r="D32" s="77"/>
      <c r="E32" s="77"/>
    </row>
    <row r="33" spans="1:5" x14ac:dyDescent="0.2">
      <c r="A33" s="53" t="s">
        <v>135</v>
      </c>
      <c r="B33" s="53" t="s">
        <v>326</v>
      </c>
      <c r="C33" s="77"/>
      <c r="D33" s="77"/>
      <c r="E33" s="77"/>
    </row>
    <row r="34" spans="1:5" x14ac:dyDescent="0.2">
      <c r="A34" s="53" t="s">
        <v>201</v>
      </c>
      <c r="B34" s="54" t="s">
        <v>327</v>
      </c>
      <c r="C34" s="73">
        <v>3920600</v>
      </c>
      <c r="D34" s="74">
        <v>0</v>
      </c>
      <c r="E34" s="73">
        <v>3920600</v>
      </c>
    </row>
    <row r="35" spans="1:5" x14ac:dyDescent="0.2">
      <c r="A35" s="53" t="s">
        <v>46</v>
      </c>
      <c r="B35" s="53" t="s">
        <v>47</v>
      </c>
      <c r="C35" s="73">
        <v>9115397</v>
      </c>
      <c r="D35" s="74">
        <v>0</v>
      </c>
      <c r="E35" s="73">
        <v>9115397</v>
      </c>
    </row>
    <row r="36" spans="1:5" x14ac:dyDescent="0.2">
      <c r="A36" s="53" t="s">
        <v>332</v>
      </c>
      <c r="B36" s="53" t="s">
        <v>49</v>
      </c>
      <c r="C36" s="73">
        <v>6439757</v>
      </c>
      <c r="D36" s="74">
        <v>0</v>
      </c>
      <c r="E36" s="73">
        <v>6439757</v>
      </c>
    </row>
    <row r="37" spans="1:5" x14ac:dyDescent="0.2">
      <c r="A37" s="53" t="s">
        <v>333</v>
      </c>
      <c r="B37" s="53" t="s">
        <v>378</v>
      </c>
      <c r="C37" s="73">
        <v>1345592</v>
      </c>
      <c r="D37" s="74">
        <v>0</v>
      </c>
      <c r="E37" s="73">
        <v>1345592</v>
      </c>
    </row>
    <row r="38" spans="1:5" x14ac:dyDescent="0.2">
      <c r="A38" s="53" t="s">
        <v>335</v>
      </c>
      <c r="B38" s="55" t="s">
        <v>334</v>
      </c>
      <c r="C38" s="73">
        <v>580993</v>
      </c>
      <c r="D38" s="74">
        <v>0</v>
      </c>
      <c r="E38" s="73">
        <v>580993</v>
      </c>
    </row>
    <row r="39" spans="1:5" ht="25.5" x14ac:dyDescent="0.2">
      <c r="A39" s="53" t="s">
        <v>371</v>
      </c>
      <c r="B39" s="62" t="s">
        <v>374</v>
      </c>
      <c r="C39" s="76"/>
      <c r="D39" s="76"/>
      <c r="E39" s="76"/>
    </row>
    <row r="40" spans="1:5" x14ac:dyDescent="0.2">
      <c r="A40" s="53" t="s">
        <v>373</v>
      </c>
      <c r="B40" s="55" t="s">
        <v>329</v>
      </c>
      <c r="C40" s="73">
        <v>749055</v>
      </c>
      <c r="D40" s="74">
        <v>0</v>
      </c>
      <c r="E40" s="73">
        <v>749055</v>
      </c>
    </row>
    <row r="41" spans="1:5" x14ac:dyDescent="0.2">
      <c r="A41" s="53" t="s">
        <v>52</v>
      </c>
      <c r="B41" s="53" t="s">
        <v>53</v>
      </c>
      <c r="C41" s="74"/>
      <c r="D41" s="74"/>
      <c r="E41" s="74"/>
    </row>
    <row r="42" spans="1:5" x14ac:dyDescent="0.2">
      <c r="A42" s="53" t="s">
        <v>54</v>
      </c>
      <c r="B42" s="53" t="s">
        <v>275</v>
      </c>
      <c r="C42" s="73">
        <v>13381887</v>
      </c>
      <c r="D42" s="74">
        <v>0</v>
      </c>
      <c r="E42" s="73">
        <v>13381887</v>
      </c>
    </row>
    <row r="43" spans="1:5" x14ac:dyDescent="0.2">
      <c r="A43" s="56" t="s">
        <v>56</v>
      </c>
      <c r="B43" s="56" t="s">
        <v>276</v>
      </c>
      <c r="C43" s="73">
        <v>13381887</v>
      </c>
      <c r="D43" s="74">
        <v>0</v>
      </c>
      <c r="E43" s="73">
        <v>13381887</v>
      </c>
    </row>
    <row r="44" spans="1:5" x14ac:dyDescent="0.2">
      <c r="A44" s="56"/>
      <c r="B44" s="56"/>
    </row>
    <row r="45" spans="1:5" x14ac:dyDescent="0.2">
      <c r="A45" s="56"/>
      <c r="B45" s="56"/>
      <c r="C45" s="6"/>
    </row>
    <row r="46" spans="1:5" x14ac:dyDescent="0.2">
      <c r="A46" s="56"/>
      <c r="B46" s="56"/>
      <c r="C46" s="6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7" customWidth="1"/>
    <col min="2" max="2" width="64.42578125" style="37" customWidth="1"/>
    <col min="3" max="3" width="10.5703125" customWidth="1"/>
    <col min="4" max="4" width="11.140625" bestFit="1" customWidth="1"/>
    <col min="5" max="5" width="10.85546875" bestFit="1" customWidth="1"/>
  </cols>
  <sheetData>
    <row r="1" spans="1:5" ht="15.75" x14ac:dyDescent="0.25">
      <c r="A1" s="48" t="s">
        <v>157</v>
      </c>
      <c r="B1" s="49"/>
      <c r="C1" s="19"/>
    </row>
    <row r="2" spans="1:5" x14ac:dyDescent="0.2">
      <c r="A2" s="50"/>
      <c r="B2" s="50"/>
      <c r="C2" s="16"/>
    </row>
    <row r="3" spans="1:5" ht="18" x14ac:dyDescent="0.25">
      <c r="A3" s="107" t="s">
        <v>0</v>
      </c>
      <c r="B3" s="107"/>
      <c r="C3" s="107"/>
    </row>
    <row r="4" spans="1:5" ht="15.75" x14ac:dyDescent="0.25">
      <c r="A4" s="108" t="s">
        <v>379</v>
      </c>
      <c r="B4" s="109"/>
      <c r="C4" s="109"/>
    </row>
    <row r="5" spans="1:5" x14ac:dyDescent="0.2">
      <c r="A5" s="50"/>
      <c r="B5" s="50"/>
      <c r="E5" s="59" t="s">
        <v>2</v>
      </c>
    </row>
    <row r="6" spans="1:5" s="70" customFormat="1" ht="15.75" x14ac:dyDescent="0.2">
      <c r="A6" s="51" t="s">
        <v>3</v>
      </c>
      <c r="B6" s="51" t="s">
        <v>4</v>
      </c>
      <c r="C6" s="72" t="s">
        <v>5</v>
      </c>
      <c r="D6" s="72" t="s">
        <v>381</v>
      </c>
      <c r="E6" s="4" t="s">
        <v>7</v>
      </c>
    </row>
    <row r="7" spans="1:5" s="70" customFormat="1" ht="15.75" x14ac:dyDescent="0.2">
      <c r="A7" s="71">
        <v>1</v>
      </c>
      <c r="B7" s="71">
        <v>2</v>
      </c>
      <c r="C7" s="72">
        <v>3</v>
      </c>
      <c r="D7" s="72">
        <v>4</v>
      </c>
      <c r="E7" s="72">
        <v>5</v>
      </c>
    </row>
    <row r="8" spans="1:5" x14ac:dyDescent="0.2">
      <c r="A8" s="53" t="s">
        <v>8</v>
      </c>
      <c r="B8" s="53" t="s">
        <v>311</v>
      </c>
      <c r="C8" s="73">
        <v>64159590</v>
      </c>
      <c r="D8" s="73">
        <v>-2154026</v>
      </c>
      <c r="E8" s="73">
        <v>62005564</v>
      </c>
    </row>
    <row r="9" spans="1:5" x14ac:dyDescent="0.2">
      <c r="A9" s="53" t="s">
        <v>10</v>
      </c>
      <c r="B9" s="53" t="s">
        <v>312</v>
      </c>
      <c r="C9" s="73">
        <v>8650146</v>
      </c>
      <c r="D9" s="74">
        <v>0</v>
      </c>
      <c r="E9" s="73">
        <v>8650146</v>
      </c>
    </row>
    <row r="10" spans="1:5" x14ac:dyDescent="0.2">
      <c r="A10" s="53" t="s">
        <v>12</v>
      </c>
      <c r="B10" s="54" t="s">
        <v>313</v>
      </c>
      <c r="C10" s="73">
        <v>13116616</v>
      </c>
      <c r="D10" s="74">
        <v>0</v>
      </c>
      <c r="E10" s="73">
        <v>13116616</v>
      </c>
    </row>
    <row r="11" spans="1:5" ht="25.5" x14ac:dyDescent="0.2">
      <c r="A11" s="53" t="s">
        <v>14</v>
      </c>
      <c r="B11" s="54" t="s">
        <v>314</v>
      </c>
      <c r="C11" s="73">
        <v>151107</v>
      </c>
      <c r="D11" s="73">
        <v>-96948</v>
      </c>
      <c r="E11" s="73">
        <v>54159</v>
      </c>
    </row>
    <row r="12" spans="1:5" x14ac:dyDescent="0.2">
      <c r="A12" s="53" t="s">
        <v>16</v>
      </c>
      <c r="B12" s="53" t="s">
        <v>315</v>
      </c>
      <c r="C12" s="73">
        <v>37538095</v>
      </c>
      <c r="D12" s="73">
        <v>-1063980</v>
      </c>
      <c r="E12" s="73">
        <v>36474115</v>
      </c>
    </row>
    <row r="13" spans="1:5" x14ac:dyDescent="0.2">
      <c r="A13" s="53" t="s">
        <v>18</v>
      </c>
      <c r="B13" s="53" t="s">
        <v>316</v>
      </c>
      <c r="C13" s="73">
        <v>9002</v>
      </c>
      <c r="D13" s="74">
        <v>0</v>
      </c>
      <c r="E13" s="73">
        <v>9002</v>
      </c>
    </row>
    <row r="14" spans="1:5" x14ac:dyDescent="0.2">
      <c r="A14" s="53" t="s">
        <v>20</v>
      </c>
      <c r="B14" s="53" t="s">
        <v>317</v>
      </c>
      <c r="C14" s="73">
        <v>135676</v>
      </c>
      <c r="D14" s="74">
        <v>0</v>
      </c>
      <c r="E14" s="73">
        <v>135676</v>
      </c>
    </row>
    <row r="15" spans="1:5" x14ac:dyDescent="0.2">
      <c r="A15" s="53" t="s">
        <v>125</v>
      </c>
      <c r="B15" s="53" t="s">
        <v>318</v>
      </c>
      <c r="C15" s="73">
        <v>237345</v>
      </c>
      <c r="D15" s="74">
        <v>-305</v>
      </c>
      <c r="E15" s="73">
        <v>237040</v>
      </c>
    </row>
    <row r="16" spans="1:5" x14ac:dyDescent="0.2">
      <c r="A16" s="53" t="s">
        <v>120</v>
      </c>
      <c r="B16" s="53" t="s">
        <v>23</v>
      </c>
      <c r="C16" s="73">
        <v>145852</v>
      </c>
      <c r="D16" s="73">
        <v>-37895</v>
      </c>
      <c r="E16" s="73">
        <v>107957</v>
      </c>
    </row>
    <row r="17" spans="1:5" x14ac:dyDescent="0.2">
      <c r="A17" s="53" t="s">
        <v>22</v>
      </c>
      <c r="B17" s="54" t="s">
        <v>319</v>
      </c>
      <c r="C17" s="73">
        <v>3181521</v>
      </c>
      <c r="D17" s="73">
        <v>-954244</v>
      </c>
      <c r="E17" s="73">
        <v>2227277</v>
      </c>
    </row>
    <row r="18" spans="1:5" ht="25.5" x14ac:dyDescent="0.2">
      <c r="A18" s="53" t="s">
        <v>177</v>
      </c>
      <c r="B18" s="54" t="s">
        <v>250</v>
      </c>
      <c r="C18" s="73"/>
      <c r="D18" s="73"/>
      <c r="E18" s="73"/>
    </row>
    <row r="19" spans="1:5" x14ac:dyDescent="0.2">
      <c r="A19" s="53" t="s">
        <v>179</v>
      </c>
      <c r="B19" s="53" t="s">
        <v>29</v>
      </c>
      <c r="C19" s="73">
        <v>206420</v>
      </c>
      <c r="D19" s="74">
        <v>0</v>
      </c>
      <c r="E19" s="73">
        <v>206420</v>
      </c>
    </row>
    <row r="20" spans="1:5" x14ac:dyDescent="0.2">
      <c r="A20" s="53" t="s">
        <v>163</v>
      </c>
      <c r="B20" s="53" t="s">
        <v>320</v>
      </c>
      <c r="C20" s="73">
        <v>787810</v>
      </c>
      <c r="D20" s="74">
        <v>-654</v>
      </c>
      <c r="E20" s="73">
        <v>787156</v>
      </c>
    </row>
    <row r="21" spans="1:5" x14ac:dyDescent="0.2">
      <c r="A21" s="53" t="s">
        <v>182</v>
      </c>
      <c r="B21" s="53" t="s">
        <v>128</v>
      </c>
      <c r="C21" s="73"/>
      <c r="D21" s="74"/>
      <c r="E21" s="73"/>
    </row>
    <row r="22" spans="1:5" x14ac:dyDescent="0.2">
      <c r="A22" s="53" t="s">
        <v>30</v>
      </c>
      <c r="B22" s="53" t="s">
        <v>31</v>
      </c>
      <c r="C22" s="73">
        <v>62005564</v>
      </c>
      <c r="D22" s="74">
        <v>0</v>
      </c>
      <c r="E22" s="73">
        <v>62005564</v>
      </c>
    </row>
    <row r="23" spans="1:5" x14ac:dyDescent="0.2">
      <c r="A23" s="53" t="s">
        <v>32</v>
      </c>
      <c r="B23" s="53" t="s">
        <v>284</v>
      </c>
      <c r="C23" s="73">
        <v>52969379</v>
      </c>
      <c r="D23" s="74">
        <v>0</v>
      </c>
      <c r="E23" s="73">
        <v>52969379</v>
      </c>
    </row>
    <row r="24" spans="1:5" x14ac:dyDescent="0.2">
      <c r="A24" s="53" t="s">
        <v>34</v>
      </c>
      <c r="B24" s="53" t="s">
        <v>321</v>
      </c>
      <c r="C24" s="73">
        <v>5255783</v>
      </c>
      <c r="D24" s="74">
        <v>0</v>
      </c>
      <c r="E24" s="73">
        <v>5255783</v>
      </c>
    </row>
    <row r="25" spans="1:5" x14ac:dyDescent="0.2">
      <c r="A25" s="53" t="s">
        <v>36</v>
      </c>
      <c r="B25" s="53" t="s">
        <v>322</v>
      </c>
      <c r="C25" s="73">
        <v>28834513</v>
      </c>
      <c r="D25" s="74">
        <v>0</v>
      </c>
      <c r="E25" s="73">
        <v>28834513</v>
      </c>
    </row>
    <row r="26" spans="1:5" x14ac:dyDescent="0.2">
      <c r="A26" s="53" t="s">
        <v>38</v>
      </c>
      <c r="B26" s="53" t="s">
        <v>323</v>
      </c>
      <c r="C26" s="73">
        <v>14661627</v>
      </c>
      <c r="D26" s="74">
        <v>0</v>
      </c>
      <c r="E26" s="73">
        <v>14661627</v>
      </c>
    </row>
    <row r="27" spans="1:5" x14ac:dyDescent="0.2">
      <c r="A27" s="53" t="s">
        <v>129</v>
      </c>
      <c r="B27" s="53" t="s">
        <v>269</v>
      </c>
      <c r="C27" s="75"/>
      <c r="D27" s="75"/>
      <c r="E27" s="75"/>
    </row>
    <row r="28" spans="1:5" ht="25.5" x14ac:dyDescent="0.2">
      <c r="A28" s="53" t="s">
        <v>131</v>
      </c>
      <c r="B28" s="54" t="s">
        <v>330</v>
      </c>
      <c r="C28" s="73">
        <v>21747</v>
      </c>
      <c r="D28" s="74">
        <v>0</v>
      </c>
      <c r="E28" s="73">
        <v>21747</v>
      </c>
    </row>
    <row r="29" spans="1:5" x14ac:dyDescent="0.2">
      <c r="A29" s="53" t="s">
        <v>252</v>
      </c>
      <c r="B29" s="53" t="s">
        <v>273</v>
      </c>
      <c r="C29" s="73">
        <v>46375</v>
      </c>
      <c r="D29" s="74">
        <v>0</v>
      </c>
      <c r="E29" s="73">
        <v>46375</v>
      </c>
    </row>
    <row r="30" spans="1:5" x14ac:dyDescent="0.2">
      <c r="A30" s="53" t="s">
        <v>253</v>
      </c>
      <c r="B30" s="54" t="s">
        <v>324</v>
      </c>
      <c r="C30" s="73">
        <v>1734</v>
      </c>
      <c r="D30" s="74">
        <v>0</v>
      </c>
      <c r="E30" s="73">
        <v>1734</v>
      </c>
    </row>
    <row r="31" spans="1:5" x14ac:dyDescent="0.2">
      <c r="A31" s="53" t="s">
        <v>42</v>
      </c>
      <c r="B31" s="53" t="s">
        <v>325</v>
      </c>
      <c r="C31" s="73">
        <v>51098</v>
      </c>
      <c r="D31" s="74">
        <v>0</v>
      </c>
      <c r="E31" s="73">
        <v>51098</v>
      </c>
    </row>
    <row r="32" spans="1:5" ht="25.5" x14ac:dyDescent="0.2">
      <c r="A32" s="53" t="s">
        <v>44</v>
      </c>
      <c r="B32" s="54" t="s">
        <v>331</v>
      </c>
      <c r="C32" s="73"/>
      <c r="D32" s="74"/>
      <c r="E32" s="73"/>
    </row>
    <row r="33" spans="1:5" x14ac:dyDescent="0.2">
      <c r="A33" s="53" t="s">
        <v>135</v>
      </c>
      <c r="B33" s="53" t="s">
        <v>326</v>
      </c>
      <c r="C33" s="73"/>
      <c r="D33" s="74"/>
      <c r="E33" s="73"/>
    </row>
    <row r="34" spans="1:5" x14ac:dyDescent="0.2">
      <c r="A34" s="53" t="s">
        <v>201</v>
      </c>
      <c r="B34" s="54" t="s">
        <v>327</v>
      </c>
      <c r="C34" s="73">
        <v>4096502</v>
      </c>
      <c r="D34" s="74">
        <v>0</v>
      </c>
      <c r="E34" s="73">
        <v>4096502</v>
      </c>
    </row>
    <row r="35" spans="1:5" x14ac:dyDescent="0.2">
      <c r="A35" s="53" t="s">
        <v>46</v>
      </c>
      <c r="B35" s="53" t="s">
        <v>47</v>
      </c>
      <c r="C35" s="73">
        <v>9036185</v>
      </c>
      <c r="D35" s="74">
        <v>0</v>
      </c>
      <c r="E35" s="73">
        <v>9036185</v>
      </c>
    </row>
    <row r="36" spans="1:5" x14ac:dyDescent="0.2">
      <c r="A36" s="53" t="s">
        <v>332</v>
      </c>
      <c r="B36" s="53" t="s">
        <v>49</v>
      </c>
      <c r="C36" s="73">
        <v>6439757</v>
      </c>
      <c r="D36" s="74">
        <v>0</v>
      </c>
      <c r="E36" s="73">
        <v>6439757</v>
      </c>
    </row>
    <row r="37" spans="1:5" x14ac:dyDescent="0.2">
      <c r="A37" s="53" t="s">
        <v>333</v>
      </c>
      <c r="B37" s="53" t="s">
        <v>378</v>
      </c>
      <c r="C37" s="73">
        <v>1345592</v>
      </c>
      <c r="D37" s="74">
        <v>0</v>
      </c>
      <c r="E37" s="73">
        <v>1345592</v>
      </c>
    </row>
    <row r="38" spans="1:5" x14ac:dyDescent="0.2">
      <c r="A38" s="53" t="s">
        <v>335</v>
      </c>
      <c r="B38" s="55" t="s">
        <v>334</v>
      </c>
      <c r="C38" s="73">
        <v>580993</v>
      </c>
      <c r="D38" s="74">
        <v>0</v>
      </c>
      <c r="E38" s="73">
        <v>580993</v>
      </c>
    </row>
    <row r="39" spans="1:5" ht="25.5" x14ac:dyDescent="0.2">
      <c r="A39" s="53" t="s">
        <v>371</v>
      </c>
      <c r="B39" s="62" t="s">
        <v>374</v>
      </c>
      <c r="C39" s="73"/>
      <c r="D39" s="74"/>
      <c r="E39" s="73"/>
    </row>
    <row r="40" spans="1:5" x14ac:dyDescent="0.2">
      <c r="A40" s="53" t="s">
        <v>373</v>
      </c>
      <c r="B40" s="55" t="s">
        <v>329</v>
      </c>
      <c r="C40" s="73">
        <v>669843</v>
      </c>
      <c r="D40" s="74">
        <v>0</v>
      </c>
      <c r="E40" s="73">
        <v>669843</v>
      </c>
    </row>
    <row r="41" spans="1:5" x14ac:dyDescent="0.2">
      <c r="A41" s="53" t="s">
        <v>52</v>
      </c>
      <c r="B41" s="53" t="s">
        <v>53</v>
      </c>
      <c r="C41" s="74"/>
      <c r="D41" s="74"/>
      <c r="E41" s="74"/>
    </row>
    <row r="42" spans="1:5" x14ac:dyDescent="0.2">
      <c r="A42" s="53" t="s">
        <v>54</v>
      </c>
      <c r="B42" s="53" t="s">
        <v>275</v>
      </c>
      <c r="C42" s="73">
        <v>12344253</v>
      </c>
      <c r="D42" s="74">
        <v>0</v>
      </c>
      <c r="E42" s="73">
        <v>12344253</v>
      </c>
    </row>
    <row r="43" spans="1:5" x14ac:dyDescent="0.2">
      <c r="A43" s="56" t="s">
        <v>56</v>
      </c>
      <c r="B43" s="56" t="s">
        <v>276</v>
      </c>
      <c r="C43" s="73">
        <v>12344253</v>
      </c>
      <c r="D43" s="74">
        <v>0</v>
      </c>
      <c r="E43" s="73">
        <v>12344253</v>
      </c>
    </row>
    <row r="44" spans="1:5" x14ac:dyDescent="0.2">
      <c r="A44" s="56"/>
      <c r="B44" s="56"/>
    </row>
    <row r="45" spans="1:5" x14ac:dyDescent="0.2">
      <c r="A45" s="56"/>
      <c r="B45" s="56"/>
      <c r="C45" s="6"/>
    </row>
    <row r="46" spans="1:5" x14ac:dyDescent="0.2">
      <c r="A46" s="56"/>
      <c r="B46" s="56"/>
      <c r="C46" s="6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C61"/>
  <sheetViews>
    <sheetView workbookViewId="0">
      <selection activeCell="C41" sqref="C41"/>
    </sheetView>
  </sheetViews>
  <sheetFormatPr defaultRowHeight="12.75" x14ac:dyDescent="0.2"/>
  <cols>
    <col min="1" max="1" width="11.140625" style="37" customWidth="1"/>
    <col min="2" max="2" width="64.42578125" style="37" customWidth="1"/>
    <col min="3" max="3" width="10.85546875" bestFit="1" customWidth="1"/>
  </cols>
  <sheetData>
    <row r="1" spans="1:3" ht="15.75" x14ac:dyDescent="0.25">
      <c r="A1" s="48" t="s">
        <v>157</v>
      </c>
      <c r="B1" s="49"/>
      <c r="C1" s="19"/>
    </row>
    <row r="2" spans="1:3" x14ac:dyDescent="0.2">
      <c r="A2" s="50"/>
      <c r="B2" s="50"/>
      <c r="C2" s="16"/>
    </row>
    <row r="3" spans="1:3" ht="18" x14ac:dyDescent="0.25">
      <c r="A3" s="107" t="s">
        <v>0</v>
      </c>
      <c r="B3" s="107"/>
      <c r="C3" s="107"/>
    </row>
    <row r="4" spans="1:3" ht="15.75" x14ac:dyDescent="0.25">
      <c r="A4" s="108" t="s">
        <v>377</v>
      </c>
      <c r="B4" s="109"/>
      <c r="C4" s="109"/>
    </row>
    <row r="5" spans="1:3" x14ac:dyDescent="0.2">
      <c r="A5" s="50"/>
      <c r="B5" s="50"/>
      <c r="C5" s="59" t="s">
        <v>2</v>
      </c>
    </row>
    <row r="6" spans="1:3" ht="15.75" x14ac:dyDescent="0.2">
      <c r="A6" s="51" t="s">
        <v>3</v>
      </c>
      <c r="B6" s="51" t="s">
        <v>4</v>
      </c>
      <c r="C6" s="4" t="s">
        <v>7</v>
      </c>
    </row>
    <row r="7" spans="1:3" x14ac:dyDescent="0.2">
      <c r="A7" s="52">
        <v>1</v>
      </c>
      <c r="B7" s="52">
        <v>2</v>
      </c>
      <c r="C7" s="18">
        <v>3</v>
      </c>
    </row>
    <row r="8" spans="1:3" x14ac:dyDescent="0.2">
      <c r="A8" s="53" t="s">
        <v>8</v>
      </c>
      <c r="B8" s="53" t="s">
        <v>311</v>
      </c>
      <c r="C8" s="61">
        <v>62963112</v>
      </c>
    </row>
    <row r="9" spans="1:3" x14ac:dyDescent="0.2">
      <c r="A9" s="53" t="s">
        <v>10</v>
      </c>
      <c r="B9" s="53" t="s">
        <v>312</v>
      </c>
      <c r="C9" s="61">
        <v>9010037</v>
      </c>
    </row>
    <row r="10" spans="1:3" x14ac:dyDescent="0.2">
      <c r="A10" s="53" t="s">
        <v>12</v>
      </c>
      <c r="B10" s="54" t="s">
        <v>313</v>
      </c>
      <c r="C10" s="61">
        <v>11968978</v>
      </c>
    </row>
    <row r="11" spans="1:3" ht="25.5" x14ac:dyDescent="0.2">
      <c r="A11" s="53" t="s">
        <v>14</v>
      </c>
      <c r="B11" s="54" t="s">
        <v>314</v>
      </c>
      <c r="C11" s="61">
        <v>71419</v>
      </c>
    </row>
    <row r="12" spans="1:3" x14ac:dyDescent="0.2">
      <c r="A12" s="53" t="s">
        <v>16</v>
      </c>
      <c r="B12" s="53" t="s">
        <v>315</v>
      </c>
      <c r="C12" s="61">
        <v>37854096</v>
      </c>
    </row>
    <row r="13" spans="1:3" x14ac:dyDescent="0.2">
      <c r="A13" s="53" t="s">
        <v>18</v>
      </c>
      <c r="B13" s="53" t="s">
        <v>316</v>
      </c>
      <c r="C13" s="61">
        <v>7832</v>
      </c>
    </row>
    <row r="14" spans="1:3" x14ac:dyDescent="0.2">
      <c r="A14" s="53" t="s">
        <v>20</v>
      </c>
      <c r="B14" s="53" t="s">
        <v>317</v>
      </c>
      <c r="C14" s="61">
        <v>135675</v>
      </c>
    </row>
    <row r="15" spans="1:3" x14ac:dyDescent="0.2">
      <c r="A15" s="53" t="s">
        <v>125</v>
      </c>
      <c r="B15" s="53" t="s">
        <v>318</v>
      </c>
      <c r="C15" s="61">
        <v>401151</v>
      </c>
    </row>
    <row r="16" spans="1:3" x14ac:dyDescent="0.2">
      <c r="A16" s="53" t="s">
        <v>120</v>
      </c>
      <c r="B16" s="53" t="s">
        <v>23</v>
      </c>
      <c r="C16" s="61">
        <v>111752</v>
      </c>
    </row>
    <row r="17" spans="1:3" x14ac:dyDescent="0.2">
      <c r="A17" s="53" t="s">
        <v>22</v>
      </c>
      <c r="B17" s="54" t="s">
        <v>319</v>
      </c>
      <c r="C17" s="61">
        <v>2294240</v>
      </c>
    </row>
    <row r="18" spans="1:3" ht="25.5" x14ac:dyDescent="0.2">
      <c r="A18" s="53" t="s">
        <v>177</v>
      </c>
      <c r="B18" s="54" t="s">
        <v>250</v>
      </c>
      <c r="C18" s="61"/>
    </row>
    <row r="19" spans="1:3" x14ac:dyDescent="0.2">
      <c r="A19" s="53" t="s">
        <v>179</v>
      </c>
      <c r="B19" s="53" t="s">
        <v>29</v>
      </c>
      <c r="C19" s="61">
        <v>225691</v>
      </c>
    </row>
    <row r="20" spans="1:3" x14ac:dyDescent="0.2">
      <c r="A20" s="53" t="s">
        <v>163</v>
      </c>
      <c r="B20" s="53" t="s">
        <v>320</v>
      </c>
      <c r="C20" s="61">
        <v>882241</v>
      </c>
    </row>
    <row r="21" spans="1:3" x14ac:dyDescent="0.2">
      <c r="A21" s="53" t="s">
        <v>182</v>
      </c>
      <c r="B21" s="53" t="s">
        <v>128</v>
      </c>
      <c r="C21" s="61"/>
    </row>
    <row r="22" spans="1:3" x14ac:dyDescent="0.2">
      <c r="A22" s="53" t="s">
        <v>30</v>
      </c>
      <c r="B22" s="53" t="s">
        <v>31</v>
      </c>
      <c r="C22" s="61">
        <v>62963112</v>
      </c>
    </row>
    <row r="23" spans="1:3" x14ac:dyDescent="0.2">
      <c r="A23" s="53" t="s">
        <v>32</v>
      </c>
      <c r="B23" s="53" t="s">
        <v>284</v>
      </c>
      <c r="C23" s="61">
        <v>53531930</v>
      </c>
    </row>
    <row r="24" spans="1:3" x14ac:dyDescent="0.2">
      <c r="A24" s="53" t="s">
        <v>34</v>
      </c>
      <c r="B24" s="53" t="s">
        <v>321</v>
      </c>
      <c r="C24" s="61">
        <v>4904184</v>
      </c>
    </row>
    <row r="25" spans="1:3" x14ac:dyDescent="0.2">
      <c r="A25" s="53" t="s">
        <v>36</v>
      </c>
      <c r="B25" s="53" t="s">
        <v>322</v>
      </c>
      <c r="C25" s="61">
        <v>29280544</v>
      </c>
    </row>
    <row r="26" spans="1:3" x14ac:dyDescent="0.2">
      <c r="A26" s="53" t="s">
        <v>38</v>
      </c>
      <c r="B26" s="53" t="s">
        <v>323</v>
      </c>
      <c r="C26" s="61">
        <v>15413656</v>
      </c>
    </row>
    <row r="27" spans="1:3" x14ac:dyDescent="0.2">
      <c r="A27" s="53" t="s">
        <v>129</v>
      </c>
      <c r="B27" s="53" t="s">
        <v>269</v>
      </c>
      <c r="C27" s="61"/>
    </row>
    <row r="28" spans="1:3" ht="25.5" x14ac:dyDescent="0.2">
      <c r="A28" s="53" t="s">
        <v>131</v>
      </c>
      <c r="B28" s="54" t="s">
        <v>330</v>
      </c>
      <c r="C28" s="61">
        <v>12042</v>
      </c>
    </row>
    <row r="29" spans="1:3" x14ac:dyDescent="0.2">
      <c r="A29" s="53" t="s">
        <v>252</v>
      </c>
      <c r="B29" s="53" t="s">
        <v>273</v>
      </c>
      <c r="C29" s="61">
        <v>52875</v>
      </c>
    </row>
    <row r="30" spans="1:3" x14ac:dyDescent="0.2">
      <c r="A30" s="53" t="s">
        <v>253</v>
      </c>
      <c r="B30" s="54" t="s">
        <v>324</v>
      </c>
      <c r="C30" s="61">
        <v>1027</v>
      </c>
    </row>
    <row r="31" spans="1:3" x14ac:dyDescent="0.2">
      <c r="A31" s="53" t="s">
        <v>42</v>
      </c>
      <c r="B31" s="53" t="s">
        <v>325</v>
      </c>
      <c r="C31" s="61">
        <v>0</v>
      </c>
    </row>
    <row r="32" spans="1:3" ht="25.5" x14ac:dyDescent="0.2">
      <c r="A32" s="53" t="s">
        <v>44</v>
      </c>
      <c r="B32" s="54" t="s">
        <v>331</v>
      </c>
      <c r="C32" s="61"/>
    </row>
    <row r="33" spans="1:3" x14ac:dyDescent="0.2">
      <c r="A33" s="53" t="s">
        <v>135</v>
      </c>
      <c r="B33" s="53" t="s">
        <v>326</v>
      </c>
      <c r="C33" s="61"/>
    </row>
    <row r="34" spans="1:3" x14ac:dyDescent="0.2">
      <c r="A34" s="53" t="s">
        <v>201</v>
      </c>
      <c r="B34" s="54" t="s">
        <v>327</v>
      </c>
      <c r="C34" s="61">
        <v>3867602</v>
      </c>
    </row>
    <row r="35" spans="1:3" x14ac:dyDescent="0.2">
      <c r="A35" s="53" t="s">
        <v>46</v>
      </c>
      <c r="B35" s="53" t="s">
        <v>47</v>
      </c>
      <c r="C35" s="61">
        <v>9431182</v>
      </c>
    </row>
    <row r="36" spans="1:3" x14ac:dyDescent="0.2">
      <c r="A36" s="53" t="s">
        <v>332</v>
      </c>
      <c r="B36" s="53" t="s">
        <v>49</v>
      </c>
      <c r="C36" s="61">
        <v>6439757</v>
      </c>
    </row>
    <row r="37" spans="1:3" x14ac:dyDescent="0.2">
      <c r="A37" s="53" t="s">
        <v>333</v>
      </c>
      <c r="B37" s="53" t="s">
        <v>378</v>
      </c>
      <c r="C37" s="61">
        <v>1345592</v>
      </c>
    </row>
    <row r="38" spans="1:3" x14ac:dyDescent="0.2">
      <c r="A38" s="53" t="s">
        <v>335</v>
      </c>
      <c r="B38" s="55" t="s">
        <v>334</v>
      </c>
      <c r="C38" s="61">
        <v>578093</v>
      </c>
    </row>
    <row r="39" spans="1:3" ht="25.5" x14ac:dyDescent="0.2">
      <c r="A39" s="53" t="s">
        <v>371</v>
      </c>
      <c r="B39" s="62" t="s">
        <v>374</v>
      </c>
      <c r="C39" s="61"/>
    </row>
    <row r="40" spans="1:3" x14ac:dyDescent="0.2">
      <c r="A40" s="53" t="s">
        <v>373</v>
      </c>
      <c r="B40" s="55" t="s">
        <v>329</v>
      </c>
      <c r="C40" s="61">
        <v>1067740</v>
      </c>
    </row>
    <row r="41" spans="1:3" x14ac:dyDescent="0.2">
      <c r="A41" s="53" t="s">
        <v>52</v>
      </c>
      <c r="B41" s="53" t="s">
        <v>53</v>
      </c>
      <c r="C41" s="61"/>
    </row>
    <row r="42" spans="1:3" x14ac:dyDescent="0.2">
      <c r="A42" s="53" t="s">
        <v>54</v>
      </c>
      <c r="B42" s="53" t="s">
        <v>275</v>
      </c>
      <c r="C42" s="61">
        <v>11722240</v>
      </c>
    </row>
    <row r="43" spans="1:3" x14ac:dyDescent="0.2">
      <c r="A43" s="56" t="s">
        <v>56</v>
      </c>
      <c r="B43" s="56" t="s">
        <v>276</v>
      </c>
      <c r="C43" s="61">
        <v>-11722240</v>
      </c>
    </row>
    <row r="44" spans="1:3" x14ac:dyDescent="0.2">
      <c r="A44" s="56"/>
      <c r="B44" s="56"/>
    </row>
    <row r="45" spans="1:3" x14ac:dyDescent="0.2">
      <c r="A45" s="56"/>
      <c r="B45" s="56"/>
      <c r="C45" s="6"/>
    </row>
    <row r="46" spans="1:3" x14ac:dyDescent="0.2">
      <c r="A46" s="56"/>
      <c r="B46" s="56"/>
      <c r="C46" s="6"/>
    </row>
    <row r="47" spans="1:3" x14ac:dyDescent="0.2">
      <c r="A47" s="56"/>
      <c r="B47" s="56"/>
    </row>
    <row r="48" spans="1:3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C61"/>
  <sheetViews>
    <sheetView workbookViewId="0">
      <selection activeCell="C41" sqref="C41"/>
    </sheetView>
  </sheetViews>
  <sheetFormatPr defaultRowHeight="12.75" x14ac:dyDescent="0.2"/>
  <cols>
    <col min="1" max="1" width="11.140625" style="37" customWidth="1"/>
    <col min="2" max="2" width="64.42578125" style="37" customWidth="1"/>
    <col min="3" max="3" width="10.85546875" bestFit="1" customWidth="1"/>
  </cols>
  <sheetData>
    <row r="1" spans="1:3" ht="15.75" x14ac:dyDescent="0.25">
      <c r="A1" s="48" t="s">
        <v>157</v>
      </c>
      <c r="B1" s="49"/>
      <c r="C1" s="19"/>
    </row>
    <row r="2" spans="1:3" x14ac:dyDescent="0.2">
      <c r="A2" s="50"/>
      <c r="B2" s="50"/>
      <c r="C2" s="16"/>
    </row>
    <row r="3" spans="1:3" ht="18" x14ac:dyDescent="0.25">
      <c r="A3" s="107" t="s">
        <v>0</v>
      </c>
      <c r="B3" s="107"/>
      <c r="C3" s="107"/>
    </row>
    <row r="4" spans="1:3" ht="15.75" x14ac:dyDescent="0.25">
      <c r="A4" s="108" t="s">
        <v>372</v>
      </c>
      <c r="B4" s="109"/>
      <c r="C4" s="109"/>
    </row>
    <row r="5" spans="1:3" x14ac:dyDescent="0.2">
      <c r="A5" s="50"/>
      <c r="B5" s="50"/>
      <c r="C5" s="59" t="s">
        <v>2</v>
      </c>
    </row>
    <row r="6" spans="1:3" ht="15.75" x14ac:dyDescent="0.2">
      <c r="A6" s="51" t="s">
        <v>3</v>
      </c>
      <c r="B6" s="51" t="s">
        <v>4</v>
      </c>
      <c r="C6" s="4" t="s">
        <v>7</v>
      </c>
    </row>
    <row r="7" spans="1:3" x14ac:dyDescent="0.2">
      <c r="A7" s="52">
        <v>1</v>
      </c>
      <c r="B7" s="52">
        <v>2</v>
      </c>
      <c r="C7" s="18">
        <v>3</v>
      </c>
    </row>
    <row r="8" spans="1:3" x14ac:dyDescent="0.2">
      <c r="A8" s="53" t="s">
        <v>8</v>
      </c>
      <c r="B8" s="53" t="s">
        <v>311</v>
      </c>
      <c r="C8" s="61">
        <v>64808057</v>
      </c>
    </row>
    <row r="9" spans="1:3" x14ac:dyDescent="0.2">
      <c r="A9" s="53" t="s">
        <v>10</v>
      </c>
      <c r="B9" s="53" t="s">
        <v>312</v>
      </c>
      <c r="C9" s="61">
        <v>9262862</v>
      </c>
    </row>
    <row r="10" spans="1:3" x14ac:dyDescent="0.2">
      <c r="A10" s="53" t="s">
        <v>12</v>
      </c>
      <c r="B10" s="54" t="s">
        <v>313</v>
      </c>
      <c r="C10" s="61">
        <v>11288401</v>
      </c>
    </row>
    <row r="11" spans="1:3" ht="25.5" x14ac:dyDescent="0.2">
      <c r="A11" s="53" t="s">
        <v>14</v>
      </c>
      <c r="B11" s="54" t="s">
        <v>314</v>
      </c>
      <c r="C11" s="61">
        <v>101709</v>
      </c>
    </row>
    <row r="12" spans="1:3" x14ac:dyDescent="0.2">
      <c r="A12" s="53" t="s">
        <v>16</v>
      </c>
      <c r="B12" s="53" t="s">
        <v>315</v>
      </c>
      <c r="C12" s="61">
        <v>39764040</v>
      </c>
    </row>
    <row r="13" spans="1:3" x14ac:dyDescent="0.2">
      <c r="A13" s="53" t="s">
        <v>18</v>
      </c>
      <c r="B13" s="53" t="s">
        <v>316</v>
      </c>
      <c r="C13" s="61">
        <v>6882</v>
      </c>
    </row>
    <row r="14" spans="1:3" x14ac:dyDescent="0.2">
      <c r="A14" s="53" t="s">
        <v>20</v>
      </c>
      <c r="B14" s="53" t="s">
        <v>317</v>
      </c>
      <c r="C14" s="61">
        <v>135675</v>
      </c>
    </row>
    <row r="15" spans="1:3" x14ac:dyDescent="0.2">
      <c r="A15" s="53" t="s">
        <v>125</v>
      </c>
      <c r="B15" s="53" t="s">
        <v>318</v>
      </c>
      <c r="C15" s="61">
        <v>814724</v>
      </c>
    </row>
    <row r="16" spans="1:3" x14ac:dyDescent="0.2">
      <c r="A16" s="53" t="s">
        <v>120</v>
      </c>
      <c r="B16" s="53" t="s">
        <v>23</v>
      </c>
      <c r="C16" s="61">
        <v>33345</v>
      </c>
    </row>
    <row r="17" spans="1:3" x14ac:dyDescent="0.2">
      <c r="A17" s="53" t="s">
        <v>22</v>
      </c>
      <c r="B17" s="54" t="s">
        <v>319</v>
      </c>
      <c r="C17" s="61">
        <v>2336947</v>
      </c>
    </row>
    <row r="18" spans="1:3" ht="25.5" x14ac:dyDescent="0.2">
      <c r="A18" s="53" t="s">
        <v>177</v>
      </c>
      <c r="B18" s="54" t="s">
        <v>250</v>
      </c>
      <c r="C18" s="61">
        <v>0</v>
      </c>
    </row>
    <row r="19" spans="1:3" x14ac:dyDescent="0.2">
      <c r="A19" s="53" t="s">
        <v>179</v>
      </c>
      <c r="B19" s="53" t="s">
        <v>29</v>
      </c>
      <c r="C19" s="61">
        <v>224000</v>
      </c>
    </row>
    <row r="20" spans="1:3" x14ac:dyDescent="0.2">
      <c r="A20" s="53" t="s">
        <v>163</v>
      </c>
      <c r="B20" s="53" t="s">
        <v>320</v>
      </c>
      <c r="C20" s="61">
        <v>839472</v>
      </c>
    </row>
    <row r="21" spans="1:3" x14ac:dyDescent="0.2">
      <c r="A21" s="53" t="s">
        <v>182</v>
      </c>
      <c r="B21" s="53" t="s">
        <v>128</v>
      </c>
      <c r="C21" s="61">
        <v>0</v>
      </c>
    </row>
    <row r="22" spans="1:3" x14ac:dyDescent="0.2">
      <c r="A22" s="53" t="s">
        <v>30</v>
      </c>
      <c r="B22" s="53" t="s">
        <v>31</v>
      </c>
      <c r="C22" s="61">
        <v>64808057</v>
      </c>
    </row>
    <row r="23" spans="1:3" x14ac:dyDescent="0.2">
      <c r="A23" s="53" t="s">
        <v>32</v>
      </c>
      <c r="B23" s="53" t="s">
        <v>284</v>
      </c>
      <c r="C23" s="61">
        <v>56082912</v>
      </c>
    </row>
    <row r="24" spans="1:3" x14ac:dyDescent="0.2">
      <c r="A24" s="53" t="s">
        <v>34</v>
      </c>
      <c r="B24" s="53" t="s">
        <v>321</v>
      </c>
      <c r="C24" s="61">
        <v>5336041</v>
      </c>
    </row>
    <row r="25" spans="1:3" x14ac:dyDescent="0.2">
      <c r="A25" s="53" t="s">
        <v>36</v>
      </c>
      <c r="B25" s="53" t="s">
        <v>322</v>
      </c>
      <c r="C25" s="61">
        <v>25852364</v>
      </c>
    </row>
    <row r="26" spans="1:3" x14ac:dyDescent="0.2">
      <c r="A26" s="53" t="s">
        <v>38</v>
      </c>
      <c r="B26" s="53" t="s">
        <v>323</v>
      </c>
      <c r="C26" s="61">
        <v>20456771</v>
      </c>
    </row>
    <row r="27" spans="1:3" x14ac:dyDescent="0.2">
      <c r="A27" s="53" t="s">
        <v>129</v>
      </c>
      <c r="B27" s="53" t="s">
        <v>269</v>
      </c>
      <c r="C27" s="61">
        <v>0</v>
      </c>
    </row>
    <row r="28" spans="1:3" ht="25.5" x14ac:dyDescent="0.2">
      <c r="A28" s="53" t="s">
        <v>131</v>
      </c>
      <c r="B28" s="54" t="s">
        <v>330</v>
      </c>
      <c r="C28" s="61">
        <v>11244</v>
      </c>
    </row>
    <row r="29" spans="1:3" x14ac:dyDescent="0.2">
      <c r="A29" s="53" t="s">
        <v>252</v>
      </c>
      <c r="B29" s="53" t="s">
        <v>273</v>
      </c>
      <c r="C29" s="61">
        <v>52030</v>
      </c>
    </row>
    <row r="30" spans="1:3" x14ac:dyDescent="0.2">
      <c r="A30" s="53" t="s">
        <v>253</v>
      </c>
      <c r="B30" s="54" t="s">
        <v>324</v>
      </c>
      <c r="C30" s="61">
        <v>10535</v>
      </c>
    </row>
    <row r="31" spans="1:3" x14ac:dyDescent="0.2">
      <c r="A31" s="53" t="s">
        <v>42</v>
      </c>
      <c r="B31" s="53" t="s">
        <v>325</v>
      </c>
      <c r="C31" s="61">
        <v>0</v>
      </c>
    </row>
    <row r="32" spans="1:3" ht="25.5" x14ac:dyDescent="0.2">
      <c r="A32" s="53" t="s">
        <v>44</v>
      </c>
      <c r="B32" s="54" t="s">
        <v>331</v>
      </c>
      <c r="C32" s="61">
        <v>0</v>
      </c>
    </row>
    <row r="33" spans="1:3" x14ac:dyDescent="0.2">
      <c r="A33" s="53" t="s">
        <v>135</v>
      </c>
      <c r="B33" s="53" t="s">
        <v>326</v>
      </c>
      <c r="C33" s="61">
        <v>0</v>
      </c>
    </row>
    <row r="34" spans="1:3" x14ac:dyDescent="0.2">
      <c r="A34" s="53" t="s">
        <v>201</v>
      </c>
      <c r="B34" s="54" t="s">
        <v>327</v>
      </c>
      <c r="C34" s="61">
        <v>4363927</v>
      </c>
    </row>
    <row r="35" spans="1:3" x14ac:dyDescent="0.2">
      <c r="A35" s="53" t="s">
        <v>46</v>
      </c>
      <c r="B35" s="53" t="s">
        <v>47</v>
      </c>
      <c r="C35" s="61">
        <v>8725145</v>
      </c>
    </row>
    <row r="36" spans="1:3" x14ac:dyDescent="0.2">
      <c r="A36" s="53" t="s">
        <v>332</v>
      </c>
      <c r="B36" s="53" t="s">
        <v>49</v>
      </c>
      <c r="C36" s="61">
        <v>6439757</v>
      </c>
    </row>
    <row r="37" spans="1:3" x14ac:dyDescent="0.2">
      <c r="A37" s="53" t="s">
        <v>333</v>
      </c>
      <c r="B37" s="53" t="s">
        <v>378</v>
      </c>
      <c r="C37" s="61">
        <v>1076186</v>
      </c>
    </row>
    <row r="38" spans="1:3" x14ac:dyDescent="0.2">
      <c r="A38" s="53" t="s">
        <v>335</v>
      </c>
      <c r="B38" s="55" t="s">
        <v>334</v>
      </c>
      <c r="C38" s="61">
        <v>580993</v>
      </c>
    </row>
    <row r="39" spans="1:3" ht="25.5" x14ac:dyDescent="0.2">
      <c r="A39" s="53" t="s">
        <v>371</v>
      </c>
      <c r="B39" s="62" t="s">
        <v>374</v>
      </c>
      <c r="C39" s="61">
        <v>0</v>
      </c>
    </row>
    <row r="40" spans="1:3" x14ac:dyDescent="0.2">
      <c r="A40" s="53" t="s">
        <v>373</v>
      </c>
      <c r="B40" s="55" t="s">
        <v>329</v>
      </c>
      <c r="C40" s="61">
        <v>628209</v>
      </c>
    </row>
    <row r="41" spans="1:3" x14ac:dyDescent="0.2">
      <c r="A41" s="53" t="s">
        <v>52</v>
      </c>
      <c r="B41" s="53" t="s">
        <v>53</v>
      </c>
      <c r="C41" s="61"/>
    </row>
    <row r="42" spans="1:3" x14ac:dyDescent="0.2">
      <c r="A42" s="53" t="s">
        <v>54</v>
      </c>
      <c r="B42" s="53" t="s">
        <v>275</v>
      </c>
      <c r="C42" s="61">
        <v>11860663</v>
      </c>
    </row>
    <row r="43" spans="1:3" x14ac:dyDescent="0.2">
      <c r="A43" s="56" t="s">
        <v>56</v>
      </c>
      <c r="B43" s="56" t="s">
        <v>276</v>
      </c>
      <c r="C43" s="61">
        <v>-11860663</v>
      </c>
    </row>
    <row r="44" spans="1:3" x14ac:dyDescent="0.2">
      <c r="A44" s="56"/>
      <c r="B44" s="56"/>
    </row>
    <row r="45" spans="1:3" x14ac:dyDescent="0.2">
      <c r="A45" s="56"/>
      <c r="B45" s="56"/>
      <c r="C45" s="6"/>
    </row>
    <row r="46" spans="1:3" x14ac:dyDescent="0.2">
      <c r="A46" s="56"/>
      <c r="B46" s="56"/>
      <c r="C46" s="6"/>
    </row>
    <row r="47" spans="1:3" x14ac:dyDescent="0.2">
      <c r="A47" s="56"/>
      <c r="B47" s="56"/>
    </row>
    <row r="48" spans="1:3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  <row r="61" spans="1:2" x14ac:dyDescent="0.2">
      <c r="A61" s="56"/>
      <c r="B61" s="56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E60"/>
  <sheetViews>
    <sheetView workbookViewId="0">
      <selection activeCell="C40" sqref="C40:E40"/>
    </sheetView>
  </sheetViews>
  <sheetFormatPr defaultRowHeight="12.75" x14ac:dyDescent="0.2"/>
  <cols>
    <col min="1" max="1" width="11.140625" style="37" customWidth="1"/>
    <col min="2" max="2" width="64.42578125" style="37" customWidth="1"/>
    <col min="3" max="3" width="10.7109375" bestFit="1" customWidth="1"/>
    <col min="4" max="4" width="11.5703125" bestFit="1" customWidth="1"/>
    <col min="5" max="5" width="10.85546875" bestFit="1" customWidth="1"/>
  </cols>
  <sheetData>
    <row r="1" spans="1:5" ht="15.75" x14ac:dyDescent="0.25">
      <c r="A1" s="48" t="s">
        <v>157</v>
      </c>
      <c r="B1" s="49"/>
      <c r="C1" s="19"/>
      <c r="D1" s="19"/>
      <c r="E1" s="19"/>
    </row>
    <row r="2" spans="1:5" x14ac:dyDescent="0.2">
      <c r="A2" s="50"/>
      <c r="B2" s="50"/>
      <c r="C2" s="16"/>
      <c r="D2" s="16"/>
      <c r="E2" s="16"/>
    </row>
    <row r="3" spans="1:5" ht="18" x14ac:dyDescent="0.25">
      <c r="A3" s="107" t="s">
        <v>0</v>
      </c>
      <c r="B3" s="107"/>
      <c r="C3" s="107"/>
      <c r="D3" s="107"/>
      <c r="E3" s="107"/>
    </row>
    <row r="4" spans="1:5" ht="15.75" x14ac:dyDescent="0.25">
      <c r="A4" s="108" t="s">
        <v>310</v>
      </c>
      <c r="B4" s="109"/>
      <c r="C4" s="109"/>
      <c r="D4" s="109"/>
      <c r="E4" s="109"/>
    </row>
    <row r="5" spans="1:5" x14ac:dyDescent="0.2">
      <c r="A5" s="50"/>
      <c r="B5" s="50"/>
      <c r="C5" s="16"/>
      <c r="E5" s="59" t="s">
        <v>2</v>
      </c>
    </row>
    <row r="6" spans="1:5" ht="31.5" x14ac:dyDescent="0.2">
      <c r="A6" s="51" t="s">
        <v>3</v>
      </c>
      <c r="B6" s="51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52">
        <v>1</v>
      </c>
      <c r="B7" s="52">
        <v>2</v>
      </c>
      <c r="C7" s="18">
        <v>3</v>
      </c>
      <c r="D7" s="18">
        <v>4</v>
      </c>
      <c r="E7" s="18">
        <v>5</v>
      </c>
    </row>
    <row r="8" spans="1:5" x14ac:dyDescent="0.2">
      <c r="A8" s="53" t="s">
        <v>8</v>
      </c>
      <c r="B8" s="53" t="s">
        <v>311</v>
      </c>
      <c r="C8" s="61">
        <v>63540582</v>
      </c>
      <c r="D8" s="61">
        <v>-1606802</v>
      </c>
      <c r="E8" s="61">
        <v>61933780</v>
      </c>
    </row>
    <row r="9" spans="1:5" x14ac:dyDescent="0.2">
      <c r="A9" s="53" t="s">
        <v>10</v>
      </c>
      <c r="B9" s="53" t="s">
        <v>312</v>
      </c>
      <c r="C9" s="61">
        <v>3519708</v>
      </c>
      <c r="D9" s="60">
        <v>0</v>
      </c>
      <c r="E9" s="61">
        <v>3519708</v>
      </c>
    </row>
    <row r="10" spans="1:5" x14ac:dyDescent="0.2">
      <c r="A10" s="53" t="s">
        <v>12</v>
      </c>
      <c r="B10" s="54" t="s">
        <v>313</v>
      </c>
      <c r="C10" s="61">
        <v>19151342</v>
      </c>
      <c r="D10" s="60">
        <v>0</v>
      </c>
      <c r="E10" s="61">
        <v>19151342</v>
      </c>
    </row>
    <row r="11" spans="1:5" ht="25.5" x14ac:dyDescent="0.2">
      <c r="A11" s="53" t="s">
        <v>14</v>
      </c>
      <c r="B11" s="54" t="s">
        <v>314</v>
      </c>
      <c r="C11" s="61">
        <v>141496</v>
      </c>
      <c r="D11" s="61">
        <v>-55080</v>
      </c>
      <c r="E11" s="61">
        <v>86416</v>
      </c>
    </row>
    <row r="12" spans="1:5" x14ac:dyDescent="0.2">
      <c r="A12" s="53" t="s">
        <v>16</v>
      </c>
      <c r="B12" s="53" t="s">
        <v>315</v>
      </c>
      <c r="C12" s="61">
        <v>37329464</v>
      </c>
      <c r="D12" s="61">
        <v>-800091</v>
      </c>
      <c r="E12" s="61">
        <v>36529373</v>
      </c>
    </row>
    <row r="13" spans="1:5" x14ac:dyDescent="0.2">
      <c r="A13" s="53" t="s">
        <v>18</v>
      </c>
      <c r="B13" s="53" t="s">
        <v>316</v>
      </c>
      <c r="C13" s="61">
        <v>4890</v>
      </c>
      <c r="D13" s="60">
        <v>0</v>
      </c>
      <c r="E13" s="61">
        <v>4890</v>
      </c>
    </row>
    <row r="14" spans="1:5" x14ac:dyDescent="0.2">
      <c r="A14" s="53" t="s">
        <v>20</v>
      </c>
      <c r="B14" s="53" t="s">
        <v>317</v>
      </c>
      <c r="C14" s="61">
        <v>89596</v>
      </c>
      <c r="D14" s="60">
        <v>0</v>
      </c>
      <c r="E14" s="61">
        <v>89596</v>
      </c>
    </row>
    <row r="15" spans="1:5" x14ac:dyDescent="0.2">
      <c r="A15" s="53" t="s">
        <v>125</v>
      </c>
      <c r="B15" s="53" t="s">
        <v>318</v>
      </c>
      <c r="C15" s="61">
        <v>13851</v>
      </c>
      <c r="D15" s="60">
        <v>-305</v>
      </c>
      <c r="E15" s="61">
        <v>13546</v>
      </c>
    </row>
    <row r="16" spans="1:5" x14ac:dyDescent="0.2">
      <c r="A16" s="53" t="s">
        <v>120</v>
      </c>
      <c r="B16" s="53" t="s">
        <v>23</v>
      </c>
      <c r="C16" s="61">
        <v>50326</v>
      </c>
      <c r="D16" s="61">
        <v>-26329</v>
      </c>
      <c r="E16" s="61">
        <v>23997</v>
      </c>
    </row>
    <row r="17" spans="1:5" x14ac:dyDescent="0.2">
      <c r="A17" s="53" t="s">
        <v>22</v>
      </c>
      <c r="B17" s="54" t="s">
        <v>319</v>
      </c>
      <c r="C17" s="61">
        <v>2313155</v>
      </c>
      <c r="D17" s="61">
        <v>-717882</v>
      </c>
      <c r="E17" s="61">
        <v>1595273</v>
      </c>
    </row>
    <row r="18" spans="1:5" ht="25.5" x14ac:dyDescent="0.2">
      <c r="A18" s="53" t="s">
        <v>177</v>
      </c>
      <c r="B18" s="54" t="s">
        <v>250</v>
      </c>
      <c r="C18" s="57"/>
      <c r="D18" s="57"/>
      <c r="E18" s="57"/>
    </row>
    <row r="19" spans="1:5" x14ac:dyDescent="0.2">
      <c r="A19" s="53" t="s">
        <v>179</v>
      </c>
      <c r="B19" s="53" t="s">
        <v>29</v>
      </c>
      <c r="C19" s="61">
        <v>240715</v>
      </c>
      <c r="D19" s="60">
        <v>0</v>
      </c>
      <c r="E19" s="61">
        <v>240715</v>
      </c>
    </row>
    <row r="20" spans="1:5" x14ac:dyDescent="0.2">
      <c r="A20" s="53" t="s">
        <v>163</v>
      </c>
      <c r="B20" s="53" t="s">
        <v>320</v>
      </c>
      <c r="C20" s="61">
        <v>686039</v>
      </c>
      <c r="D20" s="61">
        <v>-7115</v>
      </c>
      <c r="E20" s="61">
        <v>678924</v>
      </c>
    </row>
    <row r="21" spans="1:5" x14ac:dyDescent="0.2">
      <c r="A21" s="53" t="s">
        <v>182</v>
      </c>
      <c r="B21" s="53" t="s">
        <v>128</v>
      </c>
      <c r="C21" s="57"/>
      <c r="D21" s="57"/>
      <c r="E21" s="57"/>
    </row>
    <row r="22" spans="1:5" x14ac:dyDescent="0.2">
      <c r="A22" s="53" t="s">
        <v>30</v>
      </c>
      <c r="B22" s="53" t="s">
        <v>31</v>
      </c>
      <c r="C22" s="61">
        <v>61933780</v>
      </c>
      <c r="D22" s="60">
        <v>0</v>
      </c>
      <c r="E22" s="61">
        <v>61933780</v>
      </c>
    </row>
    <row r="23" spans="1:5" x14ac:dyDescent="0.2">
      <c r="A23" s="53" t="s">
        <v>32</v>
      </c>
      <c r="B23" s="53" t="s">
        <v>284</v>
      </c>
      <c r="C23" s="61">
        <v>53816337</v>
      </c>
      <c r="D23" s="60">
        <v>0</v>
      </c>
      <c r="E23" s="61">
        <v>53816337</v>
      </c>
    </row>
    <row r="24" spans="1:5" x14ac:dyDescent="0.2">
      <c r="A24" s="53" t="s">
        <v>34</v>
      </c>
      <c r="B24" s="53" t="s">
        <v>321</v>
      </c>
      <c r="C24" s="61">
        <v>6316461</v>
      </c>
      <c r="D24" s="60">
        <v>0</v>
      </c>
      <c r="E24" s="61">
        <v>6316461</v>
      </c>
    </row>
    <row r="25" spans="1:5" x14ac:dyDescent="0.2">
      <c r="A25" s="53" t="s">
        <v>36</v>
      </c>
      <c r="B25" s="53" t="s">
        <v>322</v>
      </c>
      <c r="C25" s="61">
        <v>26350087</v>
      </c>
      <c r="D25" s="60">
        <v>0</v>
      </c>
      <c r="E25" s="61">
        <v>26350087</v>
      </c>
    </row>
    <row r="26" spans="1:5" x14ac:dyDescent="0.2">
      <c r="A26" s="53" t="s">
        <v>38</v>
      </c>
      <c r="B26" s="53" t="s">
        <v>323</v>
      </c>
      <c r="C26" s="61">
        <v>18279478</v>
      </c>
      <c r="D26" s="60">
        <v>0</v>
      </c>
      <c r="E26" s="61">
        <v>18279478</v>
      </c>
    </row>
    <row r="27" spans="1:5" x14ac:dyDescent="0.2">
      <c r="A27" s="53" t="s">
        <v>129</v>
      </c>
      <c r="B27" s="53" t="s">
        <v>269</v>
      </c>
      <c r="C27" s="60">
        <v>0</v>
      </c>
      <c r="D27" s="60">
        <v>0</v>
      </c>
      <c r="E27" s="60">
        <v>0</v>
      </c>
    </row>
    <row r="28" spans="1:5" ht="25.5" x14ac:dyDescent="0.2">
      <c r="A28" s="53" t="s">
        <v>131</v>
      </c>
      <c r="B28" s="54" t="s">
        <v>330</v>
      </c>
      <c r="C28" s="61">
        <v>8983</v>
      </c>
      <c r="D28" s="60">
        <v>0</v>
      </c>
      <c r="E28" s="61">
        <v>8983</v>
      </c>
    </row>
    <row r="29" spans="1:5" x14ac:dyDescent="0.2">
      <c r="A29" s="53" t="s">
        <v>252</v>
      </c>
      <c r="B29" s="53" t="s">
        <v>273</v>
      </c>
      <c r="C29" s="61">
        <v>37994</v>
      </c>
      <c r="D29" s="60">
        <v>0</v>
      </c>
      <c r="E29" s="61">
        <v>37994</v>
      </c>
    </row>
    <row r="30" spans="1:5" x14ac:dyDescent="0.2">
      <c r="A30" s="53" t="s">
        <v>253</v>
      </c>
      <c r="B30" s="54" t="s">
        <v>324</v>
      </c>
      <c r="C30" s="61">
        <v>1053</v>
      </c>
      <c r="D30" s="60">
        <v>0</v>
      </c>
      <c r="E30" s="61">
        <v>1053</v>
      </c>
    </row>
    <row r="31" spans="1:5" x14ac:dyDescent="0.2">
      <c r="A31" s="53" t="s">
        <v>42</v>
      </c>
      <c r="B31" s="53" t="s">
        <v>325</v>
      </c>
      <c r="C31" s="60">
        <v>0</v>
      </c>
      <c r="D31" s="60">
        <v>0</v>
      </c>
      <c r="E31" s="60">
        <v>0</v>
      </c>
    </row>
    <row r="32" spans="1:5" ht="25.5" x14ac:dyDescent="0.2">
      <c r="A32" s="53" t="s">
        <v>44</v>
      </c>
      <c r="B32" s="54" t="s">
        <v>331</v>
      </c>
      <c r="C32" s="57"/>
      <c r="D32" s="57"/>
      <c r="E32" s="57"/>
    </row>
    <row r="33" spans="1:5" x14ac:dyDescent="0.2">
      <c r="A33" s="53" t="s">
        <v>135</v>
      </c>
      <c r="B33" s="53" t="s">
        <v>326</v>
      </c>
      <c r="C33" s="57"/>
      <c r="D33" s="57"/>
      <c r="E33" s="57"/>
    </row>
    <row r="34" spans="1:5" x14ac:dyDescent="0.2">
      <c r="A34" s="53" t="s">
        <v>201</v>
      </c>
      <c r="B34" s="54" t="s">
        <v>327</v>
      </c>
      <c r="C34" s="61">
        <v>2822281</v>
      </c>
      <c r="D34" s="60">
        <v>0</v>
      </c>
      <c r="E34" s="61">
        <v>2822281</v>
      </c>
    </row>
    <row r="35" spans="1:5" x14ac:dyDescent="0.2">
      <c r="A35" s="53" t="s">
        <v>46</v>
      </c>
      <c r="B35" s="53" t="s">
        <v>47</v>
      </c>
      <c r="C35" s="61">
        <v>8117443</v>
      </c>
      <c r="D35" s="60">
        <v>0</v>
      </c>
      <c r="E35" s="61">
        <v>8117443</v>
      </c>
    </row>
    <row r="36" spans="1:5" x14ac:dyDescent="0.2">
      <c r="A36" s="53" t="s">
        <v>332</v>
      </c>
      <c r="B36" s="53" t="s">
        <v>49</v>
      </c>
      <c r="C36" s="61">
        <v>6439757</v>
      </c>
      <c r="D36" s="60">
        <v>0</v>
      </c>
      <c r="E36" s="61">
        <v>6439757</v>
      </c>
    </row>
    <row r="37" spans="1:5" x14ac:dyDescent="0.2">
      <c r="A37" s="53" t="s">
        <v>333</v>
      </c>
      <c r="B37" s="53" t="s">
        <v>328</v>
      </c>
      <c r="C37" s="61">
        <v>1076185</v>
      </c>
      <c r="D37" s="60">
        <v>0</v>
      </c>
      <c r="E37" s="61">
        <v>1076185</v>
      </c>
    </row>
    <row r="38" spans="1:5" x14ac:dyDescent="0.2">
      <c r="A38" s="53" t="s">
        <v>335</v>
      </c>
      <c r="B38" s="55" t="s">
        <v>334</v>
      </c>
      <c r="C38" s="57"/>
      <c r="D38" s="57"/>
      <c r="E38" s="57"/>
    </row>
    <row r="39" spans="1:5" x14ac:dyDescent="0.2">
      <c r="A39" s="53" t="s">
        <v>371</v>
      </c>
      <c r="B39" s="55" t="s">
        <v>329</v>
      </c>
      <c r="C39" s="61">
        <v>601501</v>
      </c>
      <c r="D39" s="60">
        <v>0</v>
      </c>
      <c r="E39" s="61">
        <v>601501</v>
      </c>
    </row>
    <row r="40" spans="1:5" x14ac:dyDescent="0.2">
      <c r="A40" s="53" t="s">
        <v>52</v>
      </c>
      <c r="B40" s="53" t="s">
        <v>53</v>
      </c>
      <c r="C40" s="60"/>
      <c r="D40" s="60"/>
      <c r="E40" s="60"/>
    </row>
    <row r="41" spans="1:5" x14ac:dyDescent="0.2">
      <c r="A41" s="53" t="s">
        <v>54</v>
      </c>
      <c r="B41" s="53" t="s">
        <v>275</v>
      </c>
      <c r="C41" s="61">
        <v>13699555</v>
      </c>
      <c r="D41" s="60">
        <v>0</v>
      </c>
      <c r="E41" s="61">
        <v>13699555</v>
      </c>
    </row>
    <row r="42" spans="1:5" x14ac:dyDescent="0.2">
      <c r="A42" s="56" t="s">
        <v>56</v>
      </c>
      <c r="B42" s="56" t="s">
        <v>276</v>
      </c>
      <c r="C42" s="61">
        <v>-13699555</v>
      </c>
      <c r="D42" s="60">
        <v>0</v>
      </c>
      <c r="E42" s="61">
        <v>-13699555</v>
      </c>
    </row>
    <row r="43" spans="1:5" x14ac:dyDescent="0.2">
      <c r="A43" s="56"/>
      <c r="B43" s="56"/>
    </row>
    <row r="44" spans="1:5" x14ac:dyDescent="0.2">
      <c r="A44" s="56"/>
      <c r="B44" s="56"/>
      <c r="C44" s="6"/>
      <c r="E44" s="6"/>
    </row>
    <row r="45" spans="1:5" x14ac:dyDescent="0.2">
      <c r="A45" s="56"/>
      <c r="B45" s="56"/>
      <c r="C45" s="6"/>
      <c r="E45" s="6"/>
    </row>
    <row r="46" spans="1:5" x14ac:dyDescent="0.2">
      <c r="A46" s="56"/>
      <c r="B46" s="56"/>
    </row>
    <row r="47" spans="1:5" x14ac:dyDescent="0.2">
      <c r="A47" s="56"/>
      <c r="B47" s="56"/>
    </row>
    <row r="48" spans="1:5" x14ac:dyDescent="0.2">
      <c r="A48" s="56"/>
      <c r="B48" s="56"/>
    </row>
    <row r="49" spans="1:2" x14ac:dyDescent="0.2">
      <c r="A49" s="56"/>
      <c r="B49" s="56"/>
    </row>
    <row r="50" spans="1:2" x14ac:dyDescent="0.2">
      <c r="A50" s="56"/>
      <c r="B50" s="56"/>
    </row>
    <row r="51" spans="1:2" x14ac:dyDescent="0.2">
      <c r="A51" s="56"/>
      <c r="B51" s="56"/>
    </row>
    <row r="52" spans="1:2" x14ac:dyDescent="0.2">
      <c r="A52" s="56"/>
      <c r="B52" s="56"/>
    </row>
    <row r="53" spans="1:2" x14ac:dyDescent="0.2">
      <c r="A53" s="56"/>
      <c r="B53" s="56"/>
    </row>
    <row r="54" spans="1:2" x14ac:dyDescent="0.2">
      <c r="A54" s="56"/>
      <c r="B54" s="56"/>
    </row>
    <row r="55" spans="1:2" x14ac:dyDescent="0.2">
      <c r="A55" s="56"/>
      <c r="B55" s="56"/>
    </row>
    <row r="56" spans="1:2" x14ac:dyDescent="0.2">
      <c r="A56" s="56"/>
      <c r="B56" s="56"/>
    </row>
    <row r="57" spans="1:2" x14ac:dyDescent="0.2">
      <c r="A57" s="56"/>
      <c r="B57" s="56"/>
    </row>
    <row r="58" spans="1:2" x14ac:dyDescent="0.2">
      <c r="A58" s="56"/>
      <c r="B58" s="56"/>
    </row>
    <row r="59" spans="1:2" x14ac:dyDescent="0.2">
      <c r="A59" s="56"/>
      <c r="B59" s="56"/>
    </row>
    <row r="60" spans="1:2" x14ac:dyDescent="0.2">
      <c r="A60" s="56"/>
      <c r="B60" s="56"/>
    </row>
  </sheetData>
  <mergeCells count="2">
    <mergeCell ref="A3:E3"/>
    <mergeCell ref="A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157</v>
      </c>
      <c r="B1" s="24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7" t="s">
        <v>0</v>
      </c>
      <c r="B3" s="107"/>
      <c r="C3" s="107"/>
      <c r="D3" s="107"/>
      <c r="E3" s="107"/>
    </row>
    <row r="4" spans="1:5" ht="15.75" x14ac:dyDescent="0.25">
      <c r="A4" s="108" t="s">
        <v>308</v>
      </c>
      <c r="B4" s="109"/>
      <c r="C4" s="109"/>
      <c r="D4" s="109"/>
      <c r="E4" s="109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8</v>
      </c>
      <c r="B8" s="20" t="s">
        <v>281</v>
      </c>
      <c r="C8" s="6">
        <v>63495970</v>
      </c>
      <c r="D8" s="6">
        <v>-1356089</v>
      </c>
      <c r="E8" s="6">
        <v>62139881</v>
      </c>
    </row>
    <row r="9" spans="1:5" x14ac:dyDescent="0.2">
      <c r="A9" s="20" t="s">
        <v>10</v>
      </c>
      <c r="B9" s="20" t="s">
        <v>282</v>
      </c>
      <c r="C9" s="6">
        <v>3649657</v>
      </c>
      <c r="D9">
        <v>0</v>
      </c>
      <c r="E9" s="6">
        <v>3649657</v>
      </c>
    </row>
    <row r="10" spans="1:5" ht="25.5" x14ac:dyDescent="0.2">
      <c r="A10" s="43" t="s">
        <v>12</v>
      </c>
      <c r="B10" s="22" t="s">
        <v>13</v>
      </c>
      <c r="C10" s="6">
        <v>21492336</v>
      </c>
      <c r="D10">
        <v>0</v>
      </c>
      <c r="E10" s="6">
        <v>21492336</v>
      </c>
    </row>
    <row r="11" spans="1:5" x14ac:dyDescent="0.2">
      <c r="A11" s="20" t="s">
        <v>14</v>
      </c>
      <c r="B11" s="20" t="s">
        <v>15</v>
      </c>
      <c r="C11" s="6">
        <v>96777</v>
      </c>
      <c r="D11" s="6">
        <v>-39445</v>
      </c>
      <c r="E11" s="6">
        <v>57332</v>
      </c>
    </row>
    <row r="12" spans="1:5" x14ac:dyDescent="0.2">
      <c r="A12" s="20" t="s">
        <v>16</v>
      </c>
      <c r="B12" s="20" t="s">
        <v>283</v>
      </c>
      <c r="C12" s="6">
        <v>1082577</v>
      </c>
      <c r="D12">
        <v>0</v>
      </c>
      <c r="E12" s="6">
        <v>1082577</v>
      </c>
    </row>
    <row r="13" spans="1:5" x14ac:dyDescent="0.2">
      <c r="A13" s="20" t="s">
        <v>18</v>
      </c>
      <c r="B13" s="20" t="s">
        <v>19</v>
      </c>
      <c r="C13" s="6">
        <v>34102259</v>
      </c>
      <c r="D13" s="6">
        <v>-782419</v>
      </c>
      <c r="E13" s="6">
        <v>33319840</v>
      </c>
    </row>
    <row r="14" spans="1:5" x14ac:dyDescent="0.2">
      <c r="A14" s="20" t="s">
        <v>20</v>
      </c>
      <c r="B14" s="20" t="s">
        <v>21</v>
      </c>
      <c r="C14" s="6">
        <v>6703</v>
      </c>
      <c r="D14">
        <v>0</v>
      </c>
      <c r="E14" s="6">
        <v>6703</v>
      </c>
    </row>
    <row r="15" spans="1:5" x14ac:dyDescent="0.2">
      <c r="A15" s="20" t="s">
        <v>125</v>
      </c>
      <c r="B15" s="20" t="s">
        <v>126</v>
      </c>
      <c r="D15">
        <v>0</v>
      </c>
    </row>
    <row r="16" spans="1:5" x14ac:dyDescent="0.2">
      <c r="A16" s="20" t="s">
        <v>120</v>
      </c>
      <c r="B16" s="20" t="s">
        <v>121</v>
      </c>
      <c r="C16" s="6">
        <v>89834</v>
      </c>
      <c r="D16">
        <v>0</v>
      </c>
      <c r="E16" s="6">
        <v>89834</v>
      </c>
    </row>
    <row r="17" spans="1:5" ht="25.5" x14ac:dyDescent="0.2">
      <c r="A17" s="43" t="s">
        <v>22</v>
      </c>
      <c r="B17" s="22" t="s">
        <v>250</v>
      </c>
      <c r="D17">
        <v>0</v>
      </c>
    </row>
    <row r="18" spans="1:5" x14ac:dyDescent="0.2">
      <c r="A18" s="20" t="s">
        <v>177</v>
      </c>
      <c r="B18" s="20" t="s">
        <v>262</v>
      </c>
      <c r="C18" s="6">
        <v>14818</v>
      </c>
      <c r="D18">
        <v>0</v>
      </c>
      <c r="E18" s="6">
        <v>14818</v>
      </c>
    </row>
    <row r="19" spans="1:5" x14ac:dyDescent="0.2">
      <c r="A19" s="20" t="s">
        <v>179</v>
      </c>
      <c r="B19" s="20" t="s">
        <v>251</v>
      </c>
      <c r="D19">
        <v>0</v>
      </c>
    </row>
    <row r="20" spans="1:5" x14ac:dyDescent="0.2">
      <c r="A20" s="20" t="s">
        <v>163</v>
      </c>
      <c r="B20" s="20" t="s">
        <v>23</v>
      </c>
      <c r="C20" s="6">
        <v>38910</v>
      </c>
      <c r="D20" s="6">
        <v>-22537</v>
      </c>
      <c r="E20" s="6">
        <v>16373</v>
      </c>
    </row>
    <row r="21" spans="1:5" x14ac:dyDescent="0.2">
      <c r="A21" s="20" t="s">
        <v>182</v>
      </c>
      <c r="B21" s="20" t="s">
        <v>263</v>
      </c>
      <c r="D21">
        <v>0</v>
      </c>
    </row>
    <row r="22" spans="1:5" x14ac:dyDescent="0.2">
      <c r="A22" s="20" t="s">
        <v>164</v>
      </c>
      <c r="B22" s="20" t="s">
        <v>25</v>
      </c>
      <c r="C22" s="6">
        <v>2011753</v>
      </c>
      <c r="D22" s="6">
        <v>-505429</v>
      </c>
      <c r="E22" s="6">
        <v>1506324</v>
      </c>
    </row>
    <row r="23" spans="1:5" x14ac:dyDescent="0.2">
      <c r="A23" s="20" t="s">
        <v>165</v>
      </c>
      <c r="B23" s="20" t="s">
        <v>27</v>
      </c>
      <c r="C23" s="6">
        <v>686722</v>
      </c>
      <c r="D23" s="6">
        <v>-6259</v>
      </c>
      <c r="E23" s="6">
        <v>680463</v>
      </c>
    </row>
    <row r="24" spans="1:5" ht="25.5" x14ac:dyDescent="0.2">
      <c r="A24" s="43" t="s">
        <v>166</v>
      </c>
      <c r="B24" s="22" t="s">
        <v>264</v>
      </c>
      <c r="C24" s="6">
        <v>223624</v>
      </c>
      <c r="D24">
        <v>0</v>
      </c>
      <c r="E24" s="6">
        <v>223624</v>
      </c>
    </row>
    <row r="25" spans="1:5" x14ac:dyDescent="0.2">
      <c r="A25" s="20" t="s">
        <v>187</v>
      </c>
      <c r="B25" s="20" t="s">
        <v>128</v>
      </c>
      <c r="D25">
        <v>0</v>
      </c>
    </row>
    <row r="26" spans="1:5" x14ac:dyDescent="0.2">
      <c r="A26" s="20" t="s">
        <v>30</v>
      </c>
      <c r="B26" s="20" t="s">
        <v>31</v>
      </c>
      <c r="C26" s="6">
        <v>62139881</v>
      </c>
      <c r="D26">
        <v>0</v>
      </c>
      <c r="E26" s="6">
        <v>62139881</v>
      </c>
    </row>
    <row r="27" spans="1:5" x14ac:dyDescent="0.2">
      <c r="A27" s="20" t="s">
        <v>32</v>
      </c>
      <c r="B27" s="20" t="s">
        <v>284</v>
      </c>
      <c r="C27" s="6">
        <v>54129710</v>
      </c>
      <c r="D27">
        <v>0</v>
      </c>
      <c r="E27" s="6">
        <v>54129710</v>
      </c>
    </row>
    <row r="28" spans="1:5" x14ac:dyDescent="0.2">
      <c r="A28" s="20" t="s">
        <v>34</v>
      </c>
      <c r="B28" s="20" t="s">
        <v>266</v>
      </c>
      <c r="C28" s="6">
        <v>3075206</v>
      </c>
      <c r="D28">
        <v>0</v>
      </c>
      <c r="E28" s="6">
        <v>3075206</v>
      </c>
    </row>
    <row r="29" spans="1:5" x14ac:dyDescent="0.2">
      <c r="A29" s="20" t="s">
        <v>36</v>
      </c>
      <c r="B29" s="20" t="s">
        <v>267</v>
      </c>
      <c r="C29" s="6">
        <v>48199256</v>
      </c>
      <c r="D29">
        <v>0</v>
      </c>
      <c r="E29" s="6">
        <v>48199256</v>
      </c>
    </row>
    <row r="30" spans="1:5" x14ac:dyDescent="0.2">
      <c r="A30" s="20" t="s">
        <v>38</v>
      </c>
      <c r="B30" s="20" t="s">
        <v>268</v>
      </c>
      <c r="C30" s="6">
        <v>9643</v>
      </c>
      <c r="D30">
        <v>0</v>
      </c>
      <c r="E30" s="6">
        <v>9643</v>
      </c>
    </row>
    <row r="31" spans="1:5" x14ac:dyDescent="0.2">
      <c r="A31" s="20" t="s">
        <v>129</v>
      </c>
      <c r="B31" s="20" t="s">
        <v>269</v>
      </c>
      <c r="D31">
        <v>0</v>
      </c>
    </row>
    <row r="32" spans="1:5" x14ac:dyDescent="0.2">
      <c r="A32" s="20" t="s">
        <v>131</v>
      </c>
      <c r="B32" s="20" t="s">
        <v>270</v>
      </c>
      <c r="C32" s="6">
        <v>19813</v>
      </c>
      <c r="D32">
        <v>0</v>
      </c>
      <c r="E32" s="6">
        <v>19813</v>
      </c>
    </row>
    <row r="33" spans="1:5" x14ac:dyDescent="0.2">
      <c r="A33" s="20" t="s">
        <v>252</v>
      </c>
      <c r="B33" s="20" t="s">
        <v>271</v>
      </c>
      <c r="D33">
        <v>0</v>
      </c>
    </row>
    <row r="34" spans="1:5" ht="25.5" x14ac:dyDescent="0.2">
      <c r="A34" s="43" t="s">
        <v>253</v>
      </c>
      <c r="B34" s="22" t="s">
        <v>254</v>
      </c>
      <c r="D34">
        <v>0</v>
      </c>
    </row>
    <row r="35" spans="1:5" x14ac:dyDescent="0.2">
      <c r="A35" s="20" t="s">
        <v>42</v>
      </c>
      <c r="B35" s="20" t="s">
        <v>272</v>
      </c>
      <c r="C35" s="6">
        <v>243733</v>
      </c>
      <c r="D35">
        <v>0</v>
      </c>
      <c r="E35" s="6">
        <v>243733</v>
      </c>
    </row>
    <row r="36" spans="1:5" x14ac:dyDescent="0.2">
      <c r="A36" s="20" t="s">
        <v>44</v>
      </c>
      <c r="B36" s="20" t="s">
        <v>273</v>
      </c>
      <c r="C36" s="6">
        <v>37439</v>
      </c>
      <c r="D36">
        <v>0</v>
      </c>
      <c r="E36" s="6">
        <v>37439</v>
      </c>
    </row>
    <row r="37" spans="1:5" x14ac:dyDescent="0.2">
      <c r="A37" s="20" t="s">
        <v>135</v>
      </c>
      <c r="B37" s="20" t="s">
        <v>274</v>
      </c>
      <c r="C37" s="6">
        <v>2544620</v>
      </c>
      <c r="D37">
        <v>0</v>
      </c>
      <c r="E37" s="6">
        <v>2544620</v>
      </c>
    </row>
    <row r="38" spans="1:5" ht="25.5" x14ac:dyDescent="0.2">
      <c r="A38" s="43" t="s">
        <v>201</v>
      </c>
      <c r="B38" s="22" t="s">
        <v>255</v>
      </c>
      <c r="D38">
        <v>0</v>
      </c>
    </row>
    <row r="39" spans="1:5" x14ac:dyDescent="0.2">
      <c r="A39" s="20" t="s">
        <v>46</v>
      </c>
      <c r="B39" s="20" t="s">
        <v>47</v>
      </c>
      <c r="C39" s="6">
        <v>8010171</v>
      </c>
      <c r="D39">
        <v>0</v>
      </c>
      <c r="E39" s="6">
        <v>8010171</v>
      </c>
    </row>
    <row r="40" spans="1:5" x14ac:dyDescent="0.2">
      <c r="A40" s="20" t="s">
        <v>48</v>
      </c>
      <c r="B40" s="20" t="s">
        <v>49</v>
      </c>
      <c r="C40" s="6">
        <v>6439757</v>
      </c>
      <c r="D40">
        <v>0</v>
      </c>
      <c r="E40" s="6">
        <v>6439757</v>
      </c>
    </row>
    <row r="41" spans="1:5" x14ac:dyDescent="0.2">
      <c r="A41" s="20" t="s">
        <v>137</v>
      </c>
      <c r="B41" s="20" t="s">
        <v>138</v>
      </c>
      <c r="C41" s="6">
        <v>1076185</v>
      </c>
      <c r="D41">
        <v>0</v>
      </c>
      <c r="E41" s="6">
        <v>1076185</v>
      </c>
    </row>
    <row r="42" spans="1:5" x14ac:dyDescent="0.2">
      <c r="A42" s="20" t="s">
        <v>50</v>
      </c>
      <c r="B42" s="20" t="s">
        <v>51</v>
      </c>
      <c r="C42" s="6">
        <v>494229</v>
      </c>
      <c r="D42">
        <v>0</v>
      </c>
      <c r="E42" s="6">
        <v>494229</v>
      </c>
    </row>
    <row r="43" spans="1:5" x14ac:dyDescent="0.2">
      <c r="A43" s="20" t="s">
        <v>52</v>
      </c>
      <c r="B43" s="20" t="s">
        <v>53</v>
      </c>
    </row>
    <row r="44" spans="1:5" x14ac:dyDescent="0.2">
      <c r="A44" s="20" t="s">
        <v>54</v>
      </c>
      <c r="B44" s="20" t="s">
        <v>275</v>
      </c>
      <c r="C44" s="6">
        <v>14979916</v>
      </c>
      <c r="D44">
        <v>0</v>
      </c>
      <c r="E44" s="6">
        <v>14979916</v>
      </c>
    </row>
    <row r="45" spans="1:5" x14ac:dyDescent="0.2">
      <c r="A45" s="20" t="s">
        <v>56</v>
      </c>
      <c r="B45" s="20" t="s">
        <v>276</v>
      </c>
      <c r="C45" s="6">
        <v>-14979916</v>
      </c>
      <c r="D45">
        <v>0</v>
      </c>
      <c r="E45" s="6">
        <v>-14979916</v>
      </c>
    </row>
    <row r="46" spans="1:5" x14ac:dyDescent="0.2">
      <c r="A46" s="20"/>
      <c r="B46" s="20"/>
    </row>
    <row r="47" spans="1:5" x14ac:dyDescent="0.2">
      <c r="A47" s="20"/>
      <c r="B47" s="20"/>
    </row>
    <row r="48" spans="1:5" x14ac:dyDescent="0.2">
      <c r="A48" s="20"/>
      <c r="B48" s="20"/>
    </row>
    <row r="49" spans="1:2" x14ac:dyDescent="0.2">
      <c r="A49" s="20"/>
      <c r="B49" s="20"/>
    </row>
    <row r="50" spans="1:2" x14ac:dyDescent="0.2">
      <c r="A50" s="20"/>
      <c r="B50" s="20"/>
    </row>
    <row r="51" spans="1:2" x14ac:dyDescent="0.2">
      <c r="A51" s="20"/>
      <c r="B51" s="20"/>
    </row>
    <row r="52" spans="1:2" x14ac:dyDescent="0.2">
      <c r="A52" s="20"/>
      <c r="B52" s="20"/>
    </row>
    <row r="53" spans="1:2" x14ac:dyDescent="0.2">
      <c r="A53" s="20"/>
      <c r="B53" s="20"/>
    </row>
    <row r="54" spans="1:2" x14ac:dyDescent="0.2">
      <c r="A54" s="20"/>
      <c r="B54" s="20"/>
    </row>
    <row r="55" spans="1:2" x14ac:dyDescent="0.2">
      <c r="A55" s="20"/>
      <c r="B55" s="20"/>
    </row>
    <row r="56" spans="1:2" x14ac:dyDescent="0.2">
      <c r="A56" s="20"/>
      <c r="B56" s="20"/>
    </row>
    <row r="57" spans="1:2" x14ac:dyDescent="0.2">
      <c r="A57" s="20"/>
      <c r="B57" s="20"/>
    </row>
    <row r="58" spans="1:2" x14ac:dyDescent="0.2">
      <c r="A58" s="20"/>
      <c r="B58" s="20"/>
    </row>
    <row r="59" spans="1:2" x14ac:dyDescent="0.2">
      <c r="A59" s="20"/>
      <c r="B59" s="20"/>
    </row>
    <row r="60" spans="1:2" x14ac:dyDescent="0.2">
      <c r="A60" s="20"/>
      <c r="B60" s="20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157</v>
      </c>
      <c r="B1" s="24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7" t="s">
        <v>0</v>
      </c>
      <c r="B3" s="107"/>
      <c r="C3" s="107"/>
      <c r="D3" s="107"/>
      <c r="E3" s="107"/>
    </row>
    <row r="4" spans="1:5" ht="15.75" x14ac:dyDescent="0.25">
      <c r="A4" s="108" t="s">
        <v>306</v>
      </c>
      <c r="B4" s="109"/>
      <c r="C4" s="109"/>
      <c r="D4" s="109"/>
      <c r="E4" s="109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8</v>
      </c>
      <c r="B8" s="20" t="s">
        <v>281</v>
      </c>
      <c r="C8" s="6">
        <v>67628694</v>
      </c>
      <c r="D8" s="6">
        <v>-1438989</v>
      </c>
      <c r="E8" s="6">
        <v>66189705</v>
      </c>
    </row>
    <row r="9" spans="1:5" x14ac:dyDescent="0.2">
      <c r="A9" s="20" t="s">
        <v>10</v>
      </c>
      <c r="B9" s="20" t="s">
        <v>282</v>
      </c>
      <c r="C9" s="6">
        <v>2001724</v>
      </c>
      <c r="D9">
        <v>0</v>
      </c>
      <c r="E9" s="6">
        <v>2001724</v>
      </c>
    </row>
    <row r="10" spans="1:5" ht="25.5" x14ac:dyDescent="0.2">
      <c r="A10" s="43" t="s">
        <v>12</v>
      </c>
      <c r="B10" s="22" t="s">
        <v>13</v>
      </c>
      <c r="C10" s="6">
        <v>25213863</v>
      </c>
      <c r="D10">
        <v>0</v>
      </c>
      <c r="E10" s="6">
        <v>25213863</v>
      </c>
    </row>
    <row r="11" spans="1:5" x14ac:dyDescent="0.2">
      <c r="A11" s="20" t="s">
        <v>14</v>
      </c>
      <c r="B11" s="20" t="s">
        <v>15</v>
      </c>
      <c r="C11" s="6">
        <v>110077</v>
      </c>
      <c r="D11" s="6">
        <v>-48359</v>
      </c>
      <c r="E11" s="6">
        <v>61718</v>
      </c>
    </row>
    <row r="12" spans="1:5" x14ac:dyDescent="0.2">
      <c r="A12" s="20" t="s">
        <v>16</v>
      </c>
      <c r="B12" s="20" t="s">
        <v>283</v>
      </c>
      <c r="C12" s="6">
        <v>1254468</v>
      </c>
      <c r="D12">
        <v>0</v>
      </c>
      <c r="E12" s="6">
        <v>1254468</v>
      </c>
    </row>
    <row r="13" spans="1:5" x14ac:dyDescent="0.2">
      <c r="A13" s="20" t="s">
        <v>18</v>
      </c>
      <c r="B13" s="20" t="s">
        <v>19</v>
      </c>
      <c r="C13" s="6">
        <v>36004888</v>
      </c>
      <c r="D13" s="6">
        <v>-856070</v>
      </c>
      <c r="E13" s="6">
        <v>35148818</v>
      </c>
    </row>
    <row r="14" spans="1:5" x14ac:dyDescent="0.2">
      <c r="A14" s="20" t="s">
        <v>20</v>
      </c>
      <c r="B14" s="20" t="s">
        <v>21</v>
      </c>
      <c r="C14" s="6">
        <v>13573</v>
      </c>
      <c r="D14">
        <v>0</v>
      </c>
      <c r="E14" s="6">
        <v>13573</v>
      </c>
    </row>
    <row r="15" spans="1:5" x14ac:dyDescent="0.2">
      <c r="A15" s="20" t="s">
        <v>125</v>
      </c>
      <c r="B15" s="20" t="s">
        <v>126</v>
      </c>
      <c r="D15">
        <v>0</v>
      </c>
    </row>
    <row r="16" spans="1:5" x14ac:dyDescent="0.2">
      <c r="A16" s="20" t="s">
        <v>120</v>
      </c>
      <c r="B16" s="20" t="s">
        <v>121</v>
      </c>
      <c r="C16" s="6">
        <v>90167</v>
      </c>
      <c r="D16">
        <v>0</v>
      </c>
      <c r="E16" s="6">
        <v>90167</v>
      </c>
    </row>
    <row r="17" spans="1:5" ht="25.5" x14ac:dyDescent="0.2">
      <c r="A17" s="43" t="s">
        <v>22</v>
      </c>
      <c r="B17" s="22" t="s">
        <v>250</v>
      </c>
      <c r="D17">
        <v>0</v>
      </c>
    </row>
    <row r="18" spans="1:5" x14ac:dyDescent="0.2">
      <c r="A18" s="20" t="s">
        <v>177</v>
      </c>
      <c r="B18" s="20" t="s">
        <v>262</v>
      </c>
      <c r="C18" s="6">
        <v>14819</v>
      </c>
      <c r="D18">
        <v>0</v>
      </c>
      <c r="E18" s="6">
        <v>14819</v>
      </c>
    </row>
    <row r="19" spans="1:5" x14ac:dyDescent="0.2">
      <c r="A19" s="20" t="s">
        <v>179</v>
      </c>
      <c r="B19" s="20" t="s">
        <v>251</v>
      </c>
      <c r="D19">
        <v>0</v>
      </c>
    </row>
    <row r="20" spans="1:5" x14ac:dyDescent="0.2">
      <c r="A20" s="20" t="s">
        <v>163</v>
      </c>
      <c r="B20" s="20" t="s">
        <v>23</v>
      </c>
      <c r="C20" s="6">
        <v>39662</v>
      </c>
      <c r="D20" s="6">
        <v>-22536</v>
      </c>
      <c r="E20" s="6">
        <v>17126</v>
      </c>
    </row>
    <row r="21" spans="1:5" x14ac:dyDescent="0.2">
      <c r="A21" s="20" t="s">
        <v>182</v>
      </c>
      <c r="B21" s="20" t="s">
        <v>263</v>
      </c>
      <c r="D21">
        <v>0</v>
      </c>
    </row>
    <row r="22" spans="1:5" x14ac:dyDescent="0.2">
      <c r="A22" s="20" t="s">
        <v>164</v>
      </c>
      <c r="B22" s="20" t="s">
        <v>25</v>
      </c>
      <c r="C22" s="6">
        <v>1922754</v>
      </c>
      <c r="D22" s="6">
        <v>-507007</v>
      </c>
      <c r="E22" s="6">
        <v>1415747</v>
      </c>
    </row>
    <row r="23" spans="1:5" x14ac:dyDescent="0.2">
      <c r="A23" s="20" t="s">
        <v>165</v>
      </c>
      <c r="B23" s="20" t="s">
        <v>27</v>
      </c>
      <c r="C23" s="6">
        <v>744751</v>
      </c>
      <c r="D23" s="6">
        <v>-5017</v>
      </c>
      <c r="E23" s="6">
        <v>739734</v>
      </c>
    </row>
    <row r="24" spans="1:5" ht="25.5" x14ac:dyDescent="0.2">
      <c r="A24" s="43" t="s">
        <v>166</v>
      </c>
      <c r="B24" s="22" t="s">
        <v>264</v>
      </c>
      <c r="C24" s="6">
        <v>217948</v>
      </c>
      <c r="D24">
        <v>0</v>
      </c>
      <c r="E24" s="6">
        <v>217948</v>
      </c>
    </row>
    <row r="25" spans="1:5" x14ac:dyDescent="0.2">
      <c r="A25" s="20" t="s">
        <v>187</v>
      </c>
      <c r="B25" s="20" t="s">
        <v>128</v>
      </c>
      <c r="D25">
        <v>0</v>
      </c>
    </row>
    <row r="26" spans="1:5" x14ac:dyDescent="0.2">
      <c r="A26" s="20" t="s">
        <v>30</v>
      </c>
      <c r="B26" s="20" t="s">
        <v>31</v>
      </c>
      <c r="C26" s="6">
        <v>66189705</v>
      </c>
      <c r="D26">
        <v>0</v>
      </c>
      <c r="E26" s="6">
        <v>66189705</v>
      </c>
    </row>
    <row r="27" spans="1:5" x14ac:dyDescent="0.2">
      <c r="A27" s="20" t="s">
        <v>32</v>
      </c>
      <c r="B27" s="20" t="s">
        <v>284</v>
      </c>
      <c r="C27" s="6">
        <v>60294044</v>
      </c>
      <c r="D27">
        <v>0</v>
      </c>
      <c r="E27" s="6">
        <v>60294044</v>
      </c>
    </row>
    <row r="28" spans="1:5" x14ac:dyDescent="0.2">
      <c r="A28" s="20" t="s">
        <v>34</v>
      </c>
      <c r="B28" s="20" t="s">
        <v>266</v>
      </c>
      <c r="C28" s="6">
        <v>3629629</v>
      </c>
      <c r="D28">
        <v>0</v>
      </c>
      <c r="E28" s="6">
        <v>3629629</v>
      </c>
    </row>
    <row r="29" spans="1:5" x14ac:dyDescent="0.2">
      <c r="A29" s="20" t="s">
        <v>36</v>
      </c>
      <c r="B29" s="20" t="s">
        <v>267</v>
      </c>
      <c r="C29" s="6">
        <v>52493531</v>
      </c>
      <c r="D29">
        <v>0</v>
      </c>
      <c r="E29" s="6">
        <v>52493531</v>
      </c>
    </row>
    <row r="30" spans="1:5" x14ac:dyDescent="0.2">
      <c r="A30" s="20" t="s">
        <v>38</v>
      </c>
      <c r="B30" s="20" t="s">
        <v>268</v>
      </c>
      <c r="C30" s="6">
        <v>19606</v>
      </c>
      <c r="D30">
        <v>0</v>
      </c>
      <c r="E30" s="6">
        <v>19606</v>
      </c>
    </row>
    <row r="31" spans="1:5" x14ac:dyDescent="0.2">
      <c r="A31" s="20" t="s">
        <v>129</v>
      </c>
      <c r="B31" s="20" t="s">
        <v>269</v>
      </c>
      <c r="D31">
        <v>0</v>
      </c>
    </row>
    <row r="32" spans="1:5" x14ac:dyDescent="0.2">
      <c r="A32" s="20" t="s">
        <v>131</v>
      </c>
      <c r="B32" s="20" t="s">
        <v>270</v>
      </c>
      <c r="C32" s="6">
        <v>82315</v>
      </c>
      <c r="D32">
        <v>0</v>
      </c>
      <c r="E32" s="6">
        <v>82315</v>
      </c>
    </row>
    <row r="33" spans="1:5" x14ac:dyDescent="0.2">
      <c r="A33" s="20" t="s">
        <v>252</v>
      </c>
      <c r="B33" s="20" t="s">
        <v>271</v>
      </c>
      <c r="D33">
        <v>0</v>
      </c>
    </row>
    <row r="34" spans="1:5" ht="25.5" x14ac:dyDescent="0.2">
      <c r="A34" s="43" t="s">
        <v>253</v>
      </c>
      <c r="B34" s="22" t="s">
        <v>254</v>
      </c>
      <c r="D34">
        <v>0</v>
      </c>
    </row>
    <row r="35" spans="1:5" x14ac:dyDescent="0.2">
      <c r="A35" s="20" t="s">
        <v>42</v>
      </c>
      <c r="B35" s="20" t="s">
        <v>272</v>
      </c>
      <c r="C35" s="6">
        <v>285709</v>
      </c>
      <c r="D35">
        <v>0</v>
      </c>
      <c r="E35" s="6">
        <v>285709</v>
      </c>
    </row>
    <row r="36" spans="1:5" x14ac:dyDescent="0.2">
      <c r="A36" s="20" t="s">
        <v>44</v>
      </c>
      <c r="B36" s="20" t="s">
        <v>273</v>
      </c>
      <c r="C36" s="6">
        <v>36917</v>
      </c>
      <c r="D36">
        <v>0</v>
      </c>
      <c r="E36" s="6">
        <v>36917</v>
      </c>
    </row>
    <row r="37" spans="1:5" x14ac:dyDescent="0.2">
      <c r="A37" s="20" t="s">
        <v>135</v>
      </c>
      <c r="B37" s="20" t="s">
        <v>274</v>
      </c>
      <c r="C37" s="6">
        <v>3746337</v>
      </c>
      <c r="D37">
        <v>0</v>
      </c>
      <c r="E37" s="6">
        <v>3746337</v>
      </c>
    </row>
    <row r="38" spans="1:5" ht="25.5" x14ac:dyDescent="0.2">
      <c r="A38" s="43" t="s">
        <v>201</v>
      </c>
      <c r="B38" s="22" t="s">
        <v>255</v>
      </c>
      <c r="D38">
        <v>0</v>
      </c>
    </row>
    <row r="39" spans="1:5" x14ac:dyDescent="0.2">
      <c r="A39" s="20" t="s">
        <v>46</v>
      </c>
      <c r="B39" s="20" t="s">
        <v>47</v>
      </c>
      <c r="C39" s="6">
        <v>5895661</v>
      </c>
      <c r="D39">
        <v>0</v>
      </c>
      <c r="E39" s="6">
        <v>5895661</v>
      </c>
    </row>
    <row r="40" spans="1:5" x14ac:dyDescent="0.2">
      <c r="A40" s="20" t="s">
        <v>48</v>
      </c>
      <c r="B40" s="20" t="s">
        <v>49</v>
      </c>
      <c r="C40" s="6">
        <v>4521969</v>
      </c>
      <c r="D40">
        <v>0</v>
      </c>
      <c r="E40" s="6">
        <v>4521969</v>
      </c>
    </row>
    <row r="41" spans="1:5" x14ac:dyDescent="0.2">
      <c r="A41" s="20" t="s">
        <v>137</v>
      </c>
      <c r="B41" s="20" t="s">
        <v>138</v>
      </c>
      <c r="C41" s="6">
        <v>1076185</v>
      </c>
      <c r="D41">
        <v>0</v>
      </c>
      <c r="E41" s="6">
        <v>1076185</v>
      </c>
    </row>
    <row r="42" spans="1:5" x14ac:dyDescent="0.2">
      <c r="A42" s="20" t="s">
        <v>50</v>
      </c>
      <c r="B42" s="20" t="s">
        <v>51</v>
      </c>
      <c r="C42" s="6">
        <v>297507</v>
      </c>
      <c r="D42">
        <v>0</v>
      </c>
      <c r="E42" s="6">
        <v>297507</v>
      </c>
    </row>
    <row r="43" spans="1:5" x14ac:dyDescent="0.2">
      <c r="A43" s="20" t="s">
        <v>52</v>
      </c>
      <c r="B43" s="20" t="s">
        <v>53</v>
      </c>
    </row>
    <row r="44" spans="1:5" x14ac:dyDescent="0.2">
      <c r="A44" s="20" t="s">
        <v>54</v>
      </c>
      <c r="B44" s="20" t="s">
        <v>275</v>
      </c>
      <c r="C44" s="6">
        <v>15870310</v>
      </c>
      <c r="D44">
        <v>0</v>
      </c>
      <c r="E44" s="6">
        <v>15870310</v>
      </c>
    </row>
    <row r="45" spans="1:5" x14ac:dyDescent="0.2">
      <c r="A45" s="20" t="s">
        <v>56</v>
      </c>
      <c r="B45" s="20" t="s">
        <v>276</v>
      </c>
      <c r="C45" s="6">
        <v>-15870310</v>
      </c>
      <c r="D45">
        <v>0</v>
      </c>
      <c r="E45" s="6">
        <v>-15870310</v>
      </c>
    </row>
    <row r="46" spans="1:5" x14ac:dyDescent="0.2">
      <c r="A46" s="20"/>
      <c r="B46" s="20"/>
    </row>
    <row r="47" spans="1:5" x14ac:dyDescent="0.2">
      <c r="A47" s="20"/>
      <c r="B47" s="20"/>
    </row>
    <row r="48" spans="1:5" x14ac:dyDescent="0.2">
      <c r="A48" s="20"/>
      <c r="B48" s="20"/>
    </row>
    <row r="49" spans="1:2" x14ac:dyDescent="0.2">
      <c r="A49" s="20"/>
      <c r="B49" s="20"/>
    </row>
    <row r="50" spans="1:2" x14ac:dyDescent="0.2">
      <c r="A50" s="20"/>
      <c r="B50" s="20"/>
    </row>
    <row r="51" spans="1:2" x14ac:dyDescent="0.2">
      <c r="A51" s="20"/>
      <c r="B51" s="20"/>
    </row>
    <row r="52" spans="1:2" x14ac:dyDescent="0.2">
      <c r="A52" s="20"/>
      <c r="B52" s="20"/>
    </row>
    <row r="53" spans="1:2" x14ac:dyDescent="0.2">
      <c r="A53" s="20"/>
      <c r="B53" s="20"/>
    </row>
    <row r="54" spans="1:2" x14ac:dyDescent="0.2">
      <c r="A54" s="20"/>
      <c r="B54" s="20"/>
    </row>
    <row r="55" spans="1:2" x14ac:dyDescent="0.2">
      <c r="A55" s="20"/>
      <c r="B55" s="20"/>
    </row>
    <row r="56" spans="1:2" x14ac:dyDescent="0.2">
      <c r="A56" s="20"/>
      <c r="B56" s="20"/>
    </row>
    <row r="57" spans="1:2" x14ac:dyDescent="0.2">
      <c r="A57" s="20"/>
      <c r="B57" s="20"/>
    </row>
    <row r="58" spans="1:2" x14ac:dyDescent="0.2">
      <c r="A58" s="20"/>
      <c r="B58" s="20"/>
    </row>
    <row r="59" spans="1:2" x14ac:dyDescent="0.2">
      <c r="A59" s="20"/>
      <c r="B59" s="20"/>
    </row>
    <row r="60" spans="1:2" x14ac:dyDescent="0.2">
      <c r="A60" s="20"/>
      <c r="B60" s="20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157</v>
      </c>
      <c r="B1" s="24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7" t="s">
        <v>0</v>
      </c>
      <c r="B3" s="107"/>
      <c r="C3" s="107"/>
      <c r="D3" s="107"/>
      <c r="E3" s="107"/>
    </row>
    <row r="4" spans="1:5" ht="15.75" x14ac:dyDescent="0.25">
      <c r="A4" s="108" t="s">
        <v>300</v>
      </c>
      <c r="B4" s="109"/>
      <c r="C4" s="109"/>
      <c r="D4" s="109"/>
      <c r="E4" s="109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8</v>
      </c>
      <c r="B8" s="20" t="s">
        <v>281</v>
      </c>
      <c r="C8" s="6">
        <v>62951079</v>
      </c>
      <c r="D8" s="6">
        <v>-1294118</v>
      </c>
      <c r="E8" s="6">
        <v>61656961</v>
      </c>
    </row>
    <row r="9" spans="1:5" x14ac:dyDescent="0.2">
      <c r="A9" s="20" t="s">
        <v>10</v>
      </c>
      <c r="B9" s="20" t="s">
        <v>282</v>
      </c>
      <c r="C9" s="6">
        <v>1021738</v>
      </c>
      <c r="D9" s="6">
        <v>0</v>
      </c>
      <c r="E9" s="6">
        <v>1021738</v>
      </c>
    </row>
    <row r="10" spans="1:5" ht="25.5" x14ac:dyDescent="0.2">
      <c r="A10" s="43" t="s">
        <v>12</v>
      </c>
      <c r="B10" s="22" t="s">
        <v>13</v>
      </c>
      <c r="C10" s="6">
        <v>23280754</v>
      </c>
      <c r="D10" s="6">
        <v>0</v>
      </c>
      <c r="E10" s="6">
        <v>23280754</v>
      </c>
    </row>
    <row r="11" spans="1:5" x14ac:dyDescent="0.2">
      <c r="A11" s="20" t="s">
        <v>14</v>
      </c>
      <c r="B11" s="20" t="s">
        <v>15</v>
      </c>
      <c r="C11" s="6">
        <v>80020</v>
      </c>
      <c r="D11" s="6">
        <v>-24876</v>
      </c>
      <c r="E11" s="6">
        <v>55144</v>
      </c>
    </row>
    <row r="12" spans="1:5" x14ac:dyDescent="0.2">
      <c r="A12" s="20" t="s">
        <v>16</v>
      </c>
      <c r="B12" s="20" t="s">
        <v>283</v>
      </c>
      <c r="C12" s="6">
        <v>1483466</v>
      </c>
      <c r="D12" s="6">
        <v>0</v>
      </c>
      <c r="E12" s="6">
        <v>1483466</v>
      </c>
    </row>
    <row r="13" spans="1:5" x14ac:dyDescent="0.2">
      <c r="A13" s="20" t="s">
        <v>18</v>
      </c>
      <c r="B13" s="20" t="s">
        <v>19</v>
      </c>
      <c r="C13" s="6">
        <v>34141750</v>
      </c>
      <c r="D13" s="6">
        <v>-727507</v>
      </c>
      <c r="E13" s="6">
        <v>33414243</v>
      </c>
    </row>
    <row r="14" spans="1:5" x14ac:dyDescent="0.2">
      <c r="A14" s="20" t="s">
        <v>20</v>
      </c>
      <c r="B14" s="20" t="s">
        <v>21</v>
      </c>
      <c r="C14" s="6">
        <v>15391</v>
      </c>
      <c r="D14" s="6">
        <v>0</v>
      </c>
      <c r="E14" s="6">
        <v>15391</v>
      </c>
    </row>
    <row r="15" spans="1:5" x14ac:dyDescent="0.2">
      <c r="A15" s="20" t="s">
        <v>125</v>
      </c>
      <c r="B15" s="20" t="s">
        <v>126</v>
      </c>
      <c r="C15" s="6">
        <v>0</v>
      </c>
      <c r="D15" s="6">
        <v>0</v>
      </c>
      <c r="E15" s="6">
        <v>0</v>
      </c>
    </row>
    <row r="16" spans="1:5" x14ac:dyDescent="0.2">
      <c r="A16" s="20" t="s">
        <v>120</v>
      </c>
      <c r="B16" s="20" t="s">
        <v>121</v>
      </c>
      <c r="C16" s="6">
        <v>64749</v>
      </c>
      <c r="D16" s="6">
        <v>0</v>
      </c>
      <c r="E16" s="6">
        <v>64749</v>
      </c>
    </row>
    <row r="17" spans="1:5" ht="25.5" x14ac:dyDescent="0.2">
      <c r="A17" s="43" t="s">
        <v>22</v>
      </c>
      <c r="B17" s="22" t="s">
        <v>250</v>
      </c>
      <c r="C17" s="45">
        <v>0</v>
      </c>
      <c r="D17" s="45">
        <v>0</v>
      </c>
      <c r="E17" s="45">
        <v>0</v>
      </c>
    </row>
    <row r="18" spans="1:5" x14ac:dyDescent="0.2">
      <c r="A18" s="20" t="s">
        <v>177</v>
      </c>
      <c r="B18" s="20" t="s">
        <v>262</v>
      </c>
      <c r="C18" s="6">
        <v>14819</v>
      </c>
      <c r="D18" s="6">
        <v>0</v>
      </c>
      <c r="E18" s="6">
        <v>14819</v>
      </c>
    </row>
    <row r="19" spans="1:5" x14ac:dyDescent="0.2">
      <c r="A19" s="20" t="s">
        <v>179</v>
      </c>
      <c r="B19" s="20" t="s">
        <v>251</v>
      </c>
      <c r="C19" s="45">
        <v>0</v>
      </c>
      <c r="D19" s="45">
        <v>0</v>
      </c>
      <c r="E19" s="45">
        <v>0</v>
      </c>
    </row>
    <row r="20" spans="1:5" x14ac:dyDescent="0.2">
      <c r="A20" s="20" t="s">
        <v>163</v>
      </c>
      <c r="B20" s="20" t="s">
        <v>23</v>
      </c>
      <c r="C20" s="6">
        <v>40072</v>
      </c>
      <c r="D20" s="6">
        <v>-22535</v>
      </c>
      <c r="E20" s="6">
        <v>17537</v>
      </c>
    </row>
    <row r="21" spans="1:5" x14ac:dyDescent="0.2">
      <c r="A21" s="20" t="s">
        <v>182</v>
      </c>
      <c r="B21" s="20" t="s">
        <v>263</v>
      </c>
      <c r="C21" s="45">
        <v>0</v>
      </c>
      <c r="D21" s="45">
        <v>0</v>
      </c>
      <c r="E21" s="45">
        <v>0</v>
      </c>
    </row>
    <row r="22" spans="1:5" x14ac:dyDescent="0.2">
      <c r="A22" s="20" t="s">
        <v>164</v>
      </c>
      <c r="B22" s="20" t="s">
        <v>25</v>
      </c>
      <c r="C22" s="6">
        <v>1844415</v>
      </c>
      <c r="D22" s="6">
        <v>-514463</v>
      </c>
      <c r="E22" s="6">
        <v>1329952</v>
      </c>
    </row>
    <row r="23" spans="1:5" x14ac:dyDescent="0.2">
      <c r="A23" s="20" t="s">
        <v>165</v>
      </c>
      <c r="B23" s="20" t="s">
        <v>27</v>
      </c>
      <c r="C23" s="6">
        <v>762550</v>
      </c>
      <c r="D23" s="6">
        <v>-4737</v>
      </c>
      <c r="E23" s="6">
        <v>757813</v>
      </c>
    </row>
    <row r="24" spans="1:5" ht="25.5" x14ac:dyDescent="0.2">
      <c r="A24" s="43" t="s">
        <v>166</v>
      </c>
      <c r="B24" s="22" t="s">
        <v>264</v>
      </c>
      <c r="C24" s="6">
        <v>201355</v>
      </c>
      <c r="D24" s="6">
        <v>0</v>
      </c>
      <c r="E24" s="6">
        <v>201355</v>
      </c>
    </row>
    <row r="25" spans="1:5" x14ac:dyDescent="0.2">
      <c r="A25" s="20" t="s">
        <v>187</v>
      </c>
      <c r="B25" s="20" t="s">
        <v>128</v>
      </c>
      <c r="C25" s="45">
        <v>0</v>
      </c>
      <c r="D25" s="45">
        <v>0</v>
      </c>
      <c r="E25" s="45">
        <v>0</v>
      </c>
    </row>
    <row r="26" spans="1:5" x14ac:dyDescent="0.2">
      <c r="A26" s="20" t="s">
        <v>30</v>
      </c>
      <c r="B26" s="20" t="s">
        <v>31</v>
      </c>
      <c r="C26" s="6">
        <v>61656961</v>
      </c>
      <c r="D26" s="45">
        <v>0</v>
      </c>
      <c r="E26" s="6">
        <v>61656961</v>
      </c>
    </row>
    <row r="27" spans="1:5" x14ac:dyDescent="0.2">
      <c r="A27" s="20" t="s">
        <v>32</v>
      </c>
      <c r="B27" s="20" t="s">
        <v>284</v>
      </c>
      <c r="C27" s="6">
        <v>56772833</v>
      </c>
      <c r="D27" s="45">
        <v>0</v>
      </c>
      <c r="E27" s="6">
        <v>56772833</v>
      </c>
    </row>
    <row r="28" spans="1:5" x14ac:dyDescent="0.2">
      <c r="A28" s="20" t="s">
        <v>34</v>
      </c>
      <c r="B28" s="20" t="s">
        <v>266</v>
      </c>
      <c r="C28" s="6">
        <v>2888979</v>
      </c>
      <c r="D28" s="45">
        <v>0</v>
      </c>
      <c r="E28" s="6">
        <v>2888979</v>
      </c>
    </row>
    <row r="29" spans="1:5" x14ac:dyDescent="0.2">
      <c r="A29" s="20" t="s">
        <v>36</v>
      </c>
      <c r="B29" s="20" t="s">
        <v>267</v>
      </c>
      <c r="C29" s="6">
        <v>49336364</v>
      </c>
      <c r="D29" s="45">
        <v>0</v>
      </c>
      <c r="E29" s="6">
        <v>49336364</v>
      </c>
    </row>
    <row r="30" spans="1:5" x14ac:dyDescent="0.2">
      <c r="A30" s="20" t="s">
        <v>38</v>
      </c>
      <c r="B30" s="20" t="s">
        <v>268</v>
      </c>
      <c r="C30" s="6">
        <v>12610</v>
      </c>
      <c r="D30" s="45">
        <v>0</v>
      </c>
      <c r="E30" s="6">
        <v>12610</v>
      </c>
    </row>
    <row r="31" spans="1:5" x14ac:dyDescent="0.2">
      <c r="A31" s="20" t="s">
        <v>129</v>
      </c>
      <c r="B31" s="20" t="s">
        <v>269</v>
      </c>
      <c r="C31" s="6">
        <v>0</v>
      </c>
      <c r="D31" s="45">
        <v>0</v>
      </c>
      <c r="E31" s="6">
        <v>0</v>
      </c>
    </row>
    <row r="32" spans="1:5" x14ac:dyDescent="0.2">
      <c r="A32" s="20" t="s">
        <v>131</v>
      </c>
      <c r="B32" s="20" t="s">
        <v>270</v>
      </c>
      <c r="C32" s="6">
        <v>79236</v>
      </c>
      <c r="D32" s="45">
        <v>0</v>
      </c>
      <c r="E32" s="6">
        <v>79236</v>
      </c>
    </row>
    <row r="33" spans="1:5" x14ac:dyDescent="0.2">
      <c r="A33" s="20" t="s">
        <v>252</v>
      </c>
      <c r="B33" s="20" t="s">
        <v>271</v>
      </c>
      <c r="C33" s="6">
        <v>0</v>
      </c>
      <c r="D33" s="45">
        <v>0</v>
      </c>
      <c r="E33" s="6">
        <v>0</v>
      </c>
    </row>
    <row r="34" spans="1:5" ht="25.5" x14ac:dyDescent="0.2">
      <c r="A34" s="43" t="s">
        <v>253</v>
      </c>
      <c r="B34" s="22" t="s">
        <v>305</v>
      </c>
      <c r="C34" s="6">
        <v>0</v>
      </c>
      <c r="D34" s="45">
        <v>0</v>
      </c>
      <c r="E34" s="6">
        <v>0</v>
      </c>
    </row>
    <row r="35" spans="1:5" x14ac:dyDescent="0.2">
      <c r="A35" s="20" t="s">
        <v>42</v>
      </c>
      <c r="B35" s="20" t="s">
        <v>272</v>
      </c>
      <c r="C35" s="6">
        <v>379793</v>
      </c>
      <c r="D35" s="45">
        <v>0</v>
      </c>
      <c r="E35" s="6">
        <v>379793</v>
      </c>
    </row>
    <row r="36" spans="1:5" x14ac:dyDescent="0.2">
      <c r="A36" s="20" t="s">
        <v>44</v>
      </c>
      <c r="B36" s="20" t="s">
        <v>273</v>
      </c>
      <c r="C36" s="6">
        <v>36101</v>
      </c>
      <c r="D36" s="45">
        <v>0</v>
      </c>
      <c r="E36" s="6">
        <v>36101</v>
      </c>
    </row>
    <row r="37" spans="1:5" x14ac:dyDescent="0.2">
      <c r="A37" s="20" t="s">
        <v>135</v>
      </c>
      <c r="B37" s="20" t="s">
        <v>274</v>
      </c>
      <c r="C37" s="6">
        <v>4039750</v>
      </c>
      <c r="D37" s="45">
        <v>0</v>
      </c>
      <c r="E37" s="6">
        <v>4039750</v>
      </c>
    </row>
    <row r="38" spans="1:5" ht="25.5" x14ac:dyDescent="0.2">
      <c r="A38" s="43" t="s">
        <v>201</v>
      </c>
      <c r="B38" s="22" t="s">
        <v>255</v>
      </c>
      <c r="C38" s="45">
        <v>0</v>
      </c>
      <c r="D38" s="45">
        <v>0</v>
      </c>
      <c r="E38" s="45">
        <v>0</v>
      </c>
    </row>
    <row r="39" spans="1:5" x14ac:dyDescent="0.2">
      <c r="A39" s="20" t="s">
        <v>46</v>
      </c>
      <c r="B39" s="20" t="s">
        <v>47</v>
      </c>
      <c r="C39" s="6">
        <v>4884128</v>
      </c>
      <c r="D39" s="45">
        <v>0</v>
      </c>
      <c r="E39" s="6">
        <v>4884128</v>
      </c>
    </row>
    <row r="40" spans="1:5" x14ac:dyDescent="0.2">
      <c r="A40" s="20" t="s">
        <v>48</v>
      </c>
      <c r="B40" s="20" t="s">
        <v>49</v>
      </c>
      <c r="C40" s="6">
        <v>3689087</v>
      </c>
      <c r="D40" s="45">
        <v>0</v>
      </c>
      <c r="E40" s="6">
        <v>3689087</v>
      </c>
    </row>
    <row r="41" spans="1:5" x14ac:dyDescent="0.2">
      <c r="A41" s="20" t="s">
        <v>137</v>
      </c>
      <c r="B41" s="20" t="s">
        <v>138</v>
      </c>
      <c r="C41" s="6">
        <v>663206</v>
      </c>
      <c r="D41" s="45">
        <v>0</v>
      </c>
      <c r="E41" s="6">
        <v>663206</v>
      </c>
    </row>
    <row r="42" spans="1:5" x14ac:dyDescent="0.2">
      <c r="A42" s="20" t="s">
        <v>50</v>
      </c>
      <c r="B42" s="20" t="s">
        <v>51</v>
      </c>
      <c r="C42" s="6">
        <v>531835</v>
      </c>
      <c r="D42" s="45">
        <v>0</v>
      </c>
      <c r="E42" s="6">
        <v>531835</v>
      </c>
    </row>
    <row r="43" spans="1:5" x14ac:dyDescent="0.2">
      <c r="A43" s="20" t="s">
        <v>52</v>
      </c>
      <c r="B43" s="20" t="s">
        <v>53</v>
      </c>
      <c r="C43" s="6"/>
      <c r="D43" s="45"/>
      <c r="E43" s="6"/>
    </row>
    <row r="44" spans="1:5" x14ac:dyDescent="0.2">
      <c r="A44" s="20" t="s">
        <v>54</v>
      </c>
      <c r="B44" s="20" t="s">
        <v>275</v>
      </c>
      <c r="C44" s="6">
        <v>13255254</v>
      </c>
      <c r="D44" s="45">
        <v>0</v>
      </c>
      <c r="E44" s="6">
        <v>13255254</v>
      </c>
    </row>
    <row r="45" spans="1:5" x14ac:dyDescent="0.2">
      <c r="A45" s="20" t="s">
        <v>56</v>
      </c>
      <c r="B45" s="20" t="s">
        <v>276</v>
      </c>
      <c r="C45" s="6">
        <v>-13255254</v>
      </c>
      <c r="D45" s="45">
        <v>0</v>
      </c>
      <c r="E45" s="6">
        <v>-13255254</v>
      </c>
    </row>
    <row r="46" spans="1:5" x14ac:dyDescent="0.2">
      <c r="A46" s="20"/>
      <c r="B46" s="20"/>
      <c r="C46" s="46"/>
      <c r="D46" s="46"/>
      <c r="E46" s="46"/>
    </row>
    <row r="47" spans="1:5" x14ac:dyDescent="0.2">
      <c r="A47" s="20"/>
      <c r="B47" s="20"/>
    </row>
    <row r="48" spans="1:5" x14ac:dyDescent="0.2">
      <c r="A48" s="20"/>
      <c r="B48" s="20"/>
    </row>
    <row r="49" spans="1:2" x14ac:dyDescent="0.2">
      <c r="A49" s="20"/>
      <c r="B49" s="20"/>
    </row>
    <row r="50" spans="1:2" x14ac:dyDescent="0.2">
      <c r="A50" s="20"/>
      <c r="B50" s="20"/>
    </row>
    <row r="51" spans="1:2" x14ac:dyDescent="0.2">
      <c r="A51" s="20"/>
      <c r="B51" s="20"/>
    </row>
    <row r="52" spans="1:2" x14ac:dyDescent="0.2">
      <c r="A52" s="20"/>
      <c r="B52" s="20"/>
    </row>
    <row r="53" spans="1:2" x14ac:dyDescent="0.2">
      <c r="A53" s="20"/>
      <c r="B53" s="20"/>
    </row>
    <row r="54" spans="1:2" x14ac:dyDescent="0.2">
      <c r="A54" s="20"/>
      <c r="B54" s="20"/>
    </row>
    <row r="55" spans="1:2" x14ac:dyDescent="0.2">
      <c r="A55" s="20"/>
      <c r="B55" s="20"/>
    </row>
    <row r="56" spans="1:2" x14ac:dyDescent="0.2">
      <c r="A56" s="20"/>
      <c r="B56" s="20"/>
    </row>
    <row r="57" spans="1:2" x14ac:dyDescent="0.2">
      <c r="A57" s="20"/>
      <c r="B57" s="20"/>
    </row>
    <row r="58" spans="1:2" x14ac:dyDescent="0.2">
      <c r="A58" s="20"/>
      <c r="B58" s="20"/>
    </row>
    <row r="59" spans="1:2" x14ac:dyDescent="0.2">
      <c r="A59" s="20"/>
      <c r="B59" s="20"/>
    </row>
    <row r="60" spans="1:2" x14ac:dyDescent="0.2">
      <c r="A60" s="20"/>
      <c r="B60" s="20"/>
    </row>
  </sheetData>
  <mergeCells count="2">
    <mergeCell ref="A3:E3"/>
    <mergeCell ref="A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157</v>
      </c>
      <c r="B1" s="24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7" t="s">
        <v>0</v>
      </c>
      <c r="B3" s="107"/>
      <c r="C3" s="107"/>
      <c r="D3" s="107"/>
      <c r="E3" s="107"/>
    </row>
    <row r="4" spans="1:5" ht="15.75" x14ac:dyDescent="0.25">
      <c r="A4" s="108" t="s">
        <v>279</v>
      </c>
      <c r="B4" s="109"/>
      <c r="C4" s="109"/>
      <c r="D4" s="109"/>
      <c r="E4" s="109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8</v>
      </c>
      <c r="B8" s="20" t="s">
        <v>281</v>
      </c>
      <c r="C8" s="21">
        <v>58607256</v>
      </c>
      <c r="D8" s="21">
        <v>-1050805</v>
      </c>
      <c r="E8" s="21">
        <v>57556451</v>
      </c>
    </row>
    <row r="9" spans="1:5" x14ac:dyDescent="0.2">
      <c r="A9" s="20" t="s">
        <v>10</v>
      </c>
      <c r="B9" s="20" t="s">
        <v>282</v>
      </c>
      <c r="C9" s="21">
        <v>897883</v>
      </c>
      <c r="D9" s="21">
        <v>0</v>
      </c>
      <c r="E9" s="21">
        <v>897883</v>
      </c>
    </row>
    <row r="10" spans="1:5" ht="25.5" x14ac:dyDescent="0.2">
      <c r="A10" s="43" t="s">
        <v>12</v>
      </c>
      <c r="B10" s="22" t="s">
        <v>13</v>
      </c>
      <c r="C10" s="21">
        <v>23669621</v>
      </c>
      <c r="D10" s="21">
        <v>0</v>
      </c>
      <c r="E10" s="21">
        <v>23669621</v>
      </c>
    </row>
    <row r="11" spans="1:5" x14ac:dyDescent="0.2">
      <c r="A11" s="20" t="s">
        <v>14</v>
      </c>
      <c r="B11" s="20" t="s">
        <v>15</v>
      </c>
      <c r="C11" s="21">
        <v>93284</v>
      </c>
      <c r="D11" s="21">
        <v>-50294</v>
      </c>
      <c r="E11" s="21">
        <v>42990</v>
      </c>
    </row>
    <row r="12" spans="1:5" x14ac:dyDescent="0.2">
      <c r="A12" s="20" t="s">
        <v>16</v>
      </c>
      <c r="B12" s="20" t="s">
        <v>283</v>
      </c>
      <c r="C12" s="21">
        <v>484220</v>
      </c>
      <c r="D12" s="21">
        <v>0</v>
      </c>
      <c r="E12" s="21">
        <v>484220</v>
      </c>
    </row>
    <row r="13" spans="1:5" x14ac:dyDescent="0.2">
      <c r="A13" s="20" t="s">
        <v>18</v>
      </c>
      <c r="B13" s="20" t="s">
        <v>19</v>
      </c>
      <c r="C13" s="21">
        <v>31037658</v>
      </c>
      <c r="D13" s="21">
        <v>-696717</v>
      </c>
      <c r="E13" s="21">
        <v>30340941</v>
      </c>
    </row>
    <row r="14" spans="1:5" x14ac:dyDescent="0.2">
      <c r="A14" s="20" t="s">
        <v>20</v>
      </c>
      <c r="B14" s="20" t="s">
        <v>21</v>
      </c>
      <c r="C14" s="21">
        <v>9319</v>
      </c>
      <c r="D14" s="21">
        <v>0</v>
      </c>
      <c r="E14" s="21">
        <v>9319</v>
      </c>
    </row>
    <row r="15" spans="1:5" x14ac:dyDescent="0.2">
      <c r="A15" s="20" t="s">
        <v>125</v>
      </c>
      <c r="B15" s="20" t="s">
        <v>126</v>
      </c>
      <c r="C15" s="20"/>
      <c r="D15" s="20"/>
      <c r="E15" s="20"/>
    </row>
    <row r="16" spans="1:5" x14ac:dyDescent="0.2">
      <c r="A16" s="20" t="s">
        <v>120</v>
      </c>
      <c r="B16" s="20" t="s">
        <v>121</v>
      </c>
      <c r="C16" s="21">
        <v>64712</v>
      </c>
      <c r="D16" s="21">
        <v>0</v>
      </c>
      <c r="E16" s="21">
        <v>64712</v>
      </c>
    </row>
    <row r="17" spans="1:5" ht="25.5" x14ac:dyDescent="0.2">
      <c r="A17" s="43" t="s">
        <v>22</v>
      </c>
      <c r="B17" s="22" t="s">
        <v>250</v>
      </c>
      <c r="C17" s="20"/>
      <c r="D17" s="20"/>
      <c r="E17" s="20"/>
    </row>
    <row r="18" spans="1:5" x14ac:dyDescent="0.2">
      <c r="A18" s="20" t="s">
        <v>177</v>
      </c>
      <c r="B18" s="20" t="s">
        <v>262</v>
      </c>
      <c r="C18" s="21">
        <v>31010</v>
      </c>
      <c r="D18" s="21">
        <v>0</v>
      </c>
      <c r="E18" s="21">
        <v>31010</v>
      </c>
    </row>
    <row r="19" spans="1:5" x14ac:dyDescent="0.2">
      <c r="A19" s="20" t="s">
        <v>179</v>
      </c>
      <c r="B19" s="20" t="s">
        <v>251</v>
      </c>
      <c r="C19" s="20"/>
      <c r="D19" s="20"/>
      <c r="E19" s="20"/>
    </row>
    <row r="20" spans="1:5" x14ac:dyDescent="0.2">
      <c r="A20" s="20" t="s">
        <v>163</v>
      </c>
      <c r="B20" s="20" t="s">
        <v>23</v>
      </c>
      <c r="C20" s="21">
        <v>30057</v>
      </c>
      <c r="D20" s="21">
        <v>-17998</v>
      </c>
      <c r="E20" s="21">
        <v>12059</v>
      </c>
    </row>
    <row r="21" spans="1:5" x14ac:dyDescent="0.2">
      <c r="A21" s="20" t="s">
        <v>182</v>
      </c>
      <c r="B21" s="20" t="s">
        <v>263</v>
      </c>
      <c r="C21" s="20"/>
      <c r="D21" s="20"/>
      <c r="E21" s="20"/>
    </row>
    <row r="22" spans="1:5" x14ac:dyDescent="0.2">
      <c r="A22" s="20" t="s">
        <v>164</v>
      </c>
      <c r="B22" s="20" t="s">
        <v>25</v>
      </c>
      <c r="C22" s="21">
        <v>1418816</v>
      </c>
      <c r="D22" s="21">
        <v>-283698</v>
      </c>
      <c r="E22" s="21">
        <v>1135118</v>
      </c>
    </row>
    <row r="23" spans="1:5" x14ac:dyDescent="0.2">
      <c r="A23" s="20" t="s">
        <v>165</v>
      </c>
      <c r="B23" s="20" t="s">
        <v>27</v>
      </c>
      <c r="C23" s="21">
        <v>716275</v>
      </c>
      <c r="D23" s="21">
        <v>-2098</v>
      </c>
      <c r="E23" s="21">
        <v>714177</v>
      </c>
    </row>
    <row r="24" spans="1:5" ht="25.5" x14ac:dyDescent="0.2">
      <c r="A24" s="43" t="s">
        <v>166</v>
      </c>
      <c r="B24" s="22" t="s">
        <v>264</v>
      </c>
      <c r="C24" s="21">
        <v>154401</v>
      </c>
      <c r="D24" s="21">
        <v>0</v>
      </c>
      <c r="E24" s="21">
        <v>154401</v>
      </c>
    </row>
    <row r="25" spans="1:5" x14ac:dyDescent="0.2">
      <c r="A25" s="20" t="s">
        <v>187</v>
      </c>
      <c r="B25" s="20" t="s">
        <v>128</v>
      </c>
      <c r="C25" s="20"/>
      <c r="D25" s="20"/>
      <c r="E25" s="20"/>
    </row>
    <row r="26" spans="1:5" x14ac:dyDescent="0.2">
      <c r="A26" s="20" t="s">
        <v>30</v>
      </c>
      <c r="B26" s="20" t="s">
        <v>31</v>
      </c>
      <c r="C26" s="21">
        <v>57556451</v>
      </c>
      <c r="D26" s="21">
        <v>0</v>
      </c>
      <c r="E26" s="21">
        <v>57556451</v>
      </c>
    </row>
    <row r="27" spans="1:5" x14ac:dyDescent="0.2">
      <c r="A27" s="20" t="s">
        <v>32</v>
      </c>
      <c r="B27" s="20" t="s">
        <v>284</v>
      </c>
      <c r="C27" s="21">
        <v>53168328</v>
      </c>
      <c r="D27" s="21">
        <v>0</v>
      </c>
      <c r="E27" s="21">
        <v>53168328</v>
      </c>
    </row>
    <row r="28" spans="1:5" x14ac:dyDescent="0.2">
      <c r="A28" s="20" t="s">
        <v>34</v>
      </c>
      <c r="B28" s="20" t="s">
        <v>266</v>
      </c>
      <c r="C28" s="21">
        <v>2373310</v>
      </c>
      <c r="D28" s="21">
        <v>0</v>
      </c>
      <c r="E28" s="21">
        <v>2373310</v>
      </c>
    </row>
    <row r="29" spans="1:5" x14ac:dyDescent="0.2">
      <c r="A29" s="20" t="s">
        <v>36</v>
      </c>
      <c r="B29" s="20" t="s">
        <v>267</v>
      </c>
      <c r="C29" s="21">
        <v>47894741</v>
      </c>
      <c r="D29" s="21">
        <v>0</v>
      </c>
      <c r="E29" s="21">
        <v>47894741</v>
      </c>
    </row>
    <row r="30" spans="1:5" x14ac:dyDescent="0.2">
      <c r="A30" s="20" t="s">
        <v>38</v>
      </c>
      <c r="B30" s="20" t="s">
        <v>268</v>
      </c>
      <c r="C30" s="21">
        <v>1127</v>
      </c>
      <c r="D30" s="21">
        <v>0</v>
      </c>
      <c r="E30" s="21">
        <v>1127</v>
      </c>
    </row>
    <row r="31" spans="1:5" x14ac:dyDescent="0.2">
      <c r="A31" s="20" t="s">
        <v>129</v>
      </c>
      <c r="B31" s="20" t="s">
        <v>269</v>
      </c>
      <c r="C31" s="20"/>
      <c r="D31" s="20"/>
      <c r="E31" s="20"/>
    </row>
    <row r="32" spans="1:5" x14ac:dyDescent="0.2">
      <c r="A32" s="20" t="s">
        <v>131</v>
      </c>
      <c r="B32" s="20" t="s">
        <v>270</v>
      </c>
      <c r="C32" s="21">
        <v>79000</v>
      </c>
      <c r="D32" s="21">
        <v>0</v>
      </c>
      <c r="E32" s="21">
        <v>79000</v>
      </c>
    </row>
    <row r="33" spans="1:5" x14ac:dyDescent="0.2">
      <c r="A33" s="20" t="s">
        <v>252</v>
      </c>
      <c r="B33" s="20" t="s">
        <v>271</v>
      </c>
      <c r="C33" s="20"/>
      <c r="D33" s="20"/>
      <c r="E33" s="20"/>
    </row>
    <row r="34" spans="1:5" ht="25.5" x14ac:dyDescent="0.2">
      <c r="A34" s="43" t="s">
        <v>253</v>
      </c>
      <c r="B34" s="22" t="s">
        <v>254</v>
      </c>
      <c r="C34" s="20"/>
      <c r="D34" s="20"/>
      <c r="E34" s="20"/>
    </row>
    <row r="35" spans="1:5" x14ac:dyDescent="0.2">
      <c r="A35" s="20" t="s">
        <v>42</v>
      </c>
      <c r="B35" s="20" t="s">
        <v>272</v>
      </c>
      <c r="C35" s="21">
        <v>261759</v>
      </c>
      <c r="D35" s="21">
        <v>0</v>
      </c>
      <c r="E35" s="21">
        <v>261759</v>
      </c>
    </row>
    <row r="36" spans="1:5" x14ac:dyDescent="0.2">
      <c r="A36" s="20" t="s">
        <v>44</v>
      </c>
      <c r="B36" s="20" t="s">
        <v>273</v>
      </c>
      <c r="C36" s="21">
        <v>26076</v>
      </c>
      <c r="D36" s="21">
        <v>0</v>
      </c>
      <c r="E36" s="21">
        <v>26076</v>
      </c>
    </row>
    <row r="37" spans="1:5" x14ac:dyDescent="0.2">
      <c r="A37" s="20" t="s">
        <v>135</v>
      </c>
      <c r="B37" s="20" t="s">
        <v>274</v>
      </c>
      <c r="C37" s="21">
        <v>2532315</v>
      </c>
      <c r="D37" s="21">
        <v>0</v>
      </c>
      <c r="E37" s="21">
        <v>2532315</v>
      </c>
    </row>
    <row r="38" spans="1:5" ht="25.5" x14ac:dyDescent="0.2">
      <c r="A38" s="43" t="s">
        <v>201</v>
      </c>
      <c r="B38" s="22" t="s">
        <v>255</v>
      </c>
      <c r="C38" s="20"/>
      <c r="D38" s="20"/>
      <c r="E38" s="20"/>
    </row>
    <row r="39" spans="1:5" x14ac:dyDescent="0.2">
      <c r="A39" s="20" t="s">
        <v>46</v>
      </c>
      <c r="B39" s="20" t="s">
        <v>47</v>
      </c>
      <c r="C39" s="21">
        <v>4388123</v>
      </c>
      <c r="D39" s="21">
        <v>0</v>
      </c>
      <c r="E39" s="21">
        <v>4388123</v>
      </c>
    </row>
    <row r="40" spans="1:5" x14ac:dyDescent="0.2">
      <c r="A40" s="20" t="s">
        <v>48</v>
      </c>
      <c r="B40" s="20" t="s">
        <v>49</v>
      </c>
      <c r="C40" s="21">
        <v>3221746</v>
      </c>
      <c r="D40" s="21">
        <v>0</v>
      </c>
      <c r="E40" s="21">
        <v>3221746</v>
      </c>
    </row>
    <row r="41" spans="1:5" x14ac:dyDescent="0.2">
      <c r="A41" s="20" t="s">
        <v>137</v>
      </c>
      <c r="B41" s="20" t="s">
        <v>138</v>
      </c>
      <c r="C41" s="21">
        <v>313920</v>
      </c>
      <c r="D41" s="21">
        <v>0</v>
      </c>
      <c r="E41" s="21">
        <v>313920</v>
      </c>
    </row>
    <row r="42" spans="1:5" x14ac:dyDescent="0.2">
      <c r="A42" s="20" t="s">
        <v>50</v>
      </c>
      <c r="B42" s="20" t="s">
        <v>51</v>
      </c>
      <c r="C42" s="21">
        <v>852457</v>
      </c>
      <c r="D42" s="21">
        <v>0</v>
      </c>
      <c r="E42" s="21">
        <v>852457</v>
      </c>
    </row>
    <row r="43" spans="1:5" x14ac:dyDescent="0.2">
      <c r="A43" s="20" t="s">
        <v>52</v>
      </c>
      <c r="B43" s="20" t="s">
        <v>53</v>
      </c>
      <c r="C43" s="21"/>
      <c r="D43" s="21"/>
      <c r="E43" s="21"/>
    </row>
    <row r="44" spans="1:5" x14ac:dyDescent="0.2">
      <c r="A44" s="20" t="s">
        <v>54</v>
      </c>
      <c r="B44" s="20" t="s">
        <v>275</v>
      </c>
      <c r="C44" s="21">
        <v>11561750</v>
      </c>
      <c r="D44" s="21">
        <v>0</v>
      </c>
      <c r="E44" s="21">
        <v>11561750</v>
      </c>
    </row>
    <row r="45" spans="1:5" x14ac:dyDescent="0.2">
      <c r="A45" s="20" t="s">
        <v>56</v>
      </c>
      <c r="B45" s="20" t="s">
        <v>276</v>
      </c>
      <c r="C45" s="21">
        <v>-11561750</v>
      </c>
      <c r="D45" s="21">
        <v>0</v>
      </c>
      <c r="E45" s="21">
        <v>-11561750</v>
      </c>
    </row>
    <row r="46" spans="1:5" x14ac:dyDescent="0.2">
      <c r="A46" s="20"/>
      <c r="B46" s="20"/>
      <c r="C46" s="42"/>
      <c r="D46" s="42"/>
      <c r="E46" s="42"/>
    </row>
    <row r="47" spans="1:5" x14ac:dyDescent="0.2">
      <c r="A47" s="20"/>
      <c r="B47" s="20"/>
    </row>
    <row r="48" spans="1:5" x14ac:dyDescent="0.2">
      <c r="A48" s="20"/>
      <c r="B48" s="20"/>
    </row>
    <row r="49" spans="1:2" x14ac:dyDescent="0.2">
      <c r="A49" s="20"/>
      <c r="B49" s="20"/>
    </row>
    <row r="50" spans="1:2" x14ac:dyDescent="0.2">
      <c r="A50" s="20"/>
      <c r="B50" s="20"/>
    </row>
    <row r="51" spans="1:2" x14ac:dyDescent="0.2">
      <c r="A51" s="20"/>
      <c r="B51" s="20"/>
    </row>
    <row r="52" spans="1:2" x14ac:dyDescent="0.2">
      <c r="A52" s="20"/>
      <c r="B52" s="20"/>
    </row>
    <row r="53" spans="1:2" x14ac:dyDescent="0.2">
      <c r="A53" s="20"/>
      <c r="B53" s="20"/>
    </row>
    <row r="54" spans="1:2" x14ac:dyDescent="0.2">
      <c r="A54" s="20"/>
      <c r="B54" s="20"/>
    </row>
    <row r="55" spans="1:2" x14ac:dyDescent="0.2">
      <c r="A55" s="20"/>
      <c r="B55" s="20"/>
    </row>
    <row r="56" spans="1:2" x14ac:dyDescent="0.2">
      <c r="A56" s="20"/>
      <c r="B56" s="20"/>
    </row>
    <row r="57" spans="1:2" x14ac:dyDescent="0.2">
      <c r="A57" s="20"/>
      <c r="B57" s="20"/>
    </row>
    <row r="58" spans="1:2" x14ac:dyDescent="0.2">
      <c r="A58" s="20"/>
      <c r="B58" s="20"/>
    </row>
    <row r="59" spans="1:2" x14ac:dyDescent="0.2">
      <c r="A59" s="20"/>
      <c r="B59" s="20"/>
    </row>
    <row r="60" spans="1:2" x14ac:dyDescent="0.2">
      <c r="A60" s="20"/>
      <c r="B60" s="20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157</v>
      </c>
      <c r="B1" s="24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7" t="s">
        <v>0</v>
      </c>
      <c r="B3" s="107"/>
      <c r="C3" s="107"/>
      <c r="D3" s="107"/>
      <c r="E3" s="107"/>
    </row>
    <row r="4" spans="1:5" ht="15.75" x14ac:dyDescent="0.25">
      <c r="A4" s="108" t="s">
        <v>277</v>
      </c>
      <c r="B4" s="109"/>
      <c r="C4" s="109"/>
      <c r="D4" s="109"/>
      <c r="E4" s="109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8</v>
      </c>
      <c r="B8" s="20" t="s">
        <v>117</v>
      </c>
      <c r="C8" s="6">
        <v>55142735</v>
      </c>
      <c r="D8" s="6">
        <v>-913566</v>
      </c>
      <c r="E8" s="6">
        <v>54229169</v>
      </c>
    </row>
    <row r="9" spans="1:5" x14ac:dyDescent="0.2">
      <c r="A9" s="20" t="s">
        <v>10</v>
      </c>
      <c r="B9" s="20" t="s">
        <v>11</v>
      </c>
      <c r="C9" s="6">
        <v>1121287</v>
      </c>
      <c r="D9">
        <v>0</v>
      </c>
      <c r="E9" s="6">
        <v>1121287</v>
      </c>
    </row>
    <row r="10" spans="1:5" ht="25.5" x14ac:dyDescent="0.2">
      <c r="A10" s="43" t="s">
        <v>12</v>
      </c>
      <c r="B10" s="22" t="s">
        <v>13</v>
      </c>
      <c r="C10" s="6">
        <v>21241887</v>
      </c>
      <c r="D10">
        <v>0</v>
      </c>
      <c r="E10" s="6">
        <v>21241887</v>
      </c>
    </row>
    <row r="11" spans="1:5" x14ac:dyDescent="0.2">
      <c r="A11" s="20" t="s">
        <v>14</v>
      </c>
      <c r="B11" s="20" t="s">
        <v>15</v>
      </c>
      <c r="C11" s="6">
        <v>63140</v>
      </c>
      <c r="D11" s="6">
        <v>-21963</v>
      </c>
      <c r="E11" s="6">
        <v>41177</v>
      </c>
    </row>
    <row r="12" spans="1:5" x14ac:dyDescent="0.2">
      <c r="A12" s="20" t="s">
        <v>16</v>
      </c>
      <c r="B12" s="20" t="s">
        <v>249</v>
      </c>
      <c r="C12" s="6">
        <v>1957542</v>
      </c>
      <c r="D12">
        <v>0</v>
      </c>
      <c r="E12" s="6">
        <v>1957542</v>
      </c>
    </row>
    <row r="13" spans="1:5" x14ac:dyDescent="0.2">
      <c r="A13" s="20" t="s">
        <v>18</v>
      </c>
      <c r="B13" s="20" t="s">
        <v>19</v>
      </c>
      <c r="C13" s="6">
        <v>28178799</v>
      </c>
      <c r="D13" s="6">
        <v>-586387</v>
      </c>
      <c r="E13" s="6">
        <v>27592412</v>
      </c>
    </row>
    <row r="14" spans="1:5" x14ac:dyDescent="0.2">
      <c r="A14" s="20" t="s">
        <v>20</v>
      </c>
      <c r="B14" s="20" t="s">
        <v>21</v>
      </c>
      <c r="C14" s="6">
        <v>25470</v>
      </c>
      <c r="D14">
        <v>0</v>
      </c>
      <c r="E14" s="6">
        <v>25470</v>
      </c>
    </row>
    <row r="15" spans="1:5" x14ac:dyDescent="0.2">
      <c r="A15" s="20" t="s">
        <v>125</v>
      </c>
      <c r="B15" s="20" t="s">
        <v>126</v>
      </c>
      <c r="D15">
        <v>0</v>
      </c>
    </row>
    <row r="16" spans="1:5" x14ac:dyDescent="0.2">
      <c r="A16" s="20" t="s">
        <v>120</v>
      </c>
      <c r="B16" s="20" t="s">
        <v>121</v>
      </c>
      <c r="C16" s="6">
        <v>56826</v>
      </c>
      <c r="D16">
        <v>0</v>
      </c>
      <c r="E16" s="6">
        <v>56826</v>
      </c>
    </row>
    <row r="17" spans="1:5" ht="25.5" x14ac:dyDescent="0.2">
      <c r="A17" s="43" t="s">
        <v>22</v>
      </c>
      <c r="B17" s="22" t="s">
        <v>250</v>
      </c>
      <c r="D17">
        <v>0</v>
      </c>
    </row>
    <row r="18" spans="1:5" x14ac:dyDescent="0.2">
      <c r="A18" s="20" t="s">
        <v>177</v>
      </c>
      <c r="B18" s="20" t="s">
        <v>262</v>
      </c>
      <c r="C18" s="6">
        <v>31010</v>
      </c>
      <c r="D18">
        <v>0</v>
      </c>
      <c r="E18" s="6">
        <v>31010</v>
      </c>
    </row>
    <row r="19" spans="1:5" x14ac:dyDescent="0.2">
      <c r="A19" s="20" t="s">
        <v>179</v>
      </c>
      <c r="B19" s="20" t="s">
        <v>251</v>
      </c>
      <c r="D19">
        <v>0</v>
      </c>
    </row>
    <row r="20" spans="1:5" x14ac:dyDescent="0.2">
      <c r="A20" s="20" t="s">
        <v>163</v>
      </c>
      <c r="B20" s="20" t="s">
        <v>23</v>
      </c>
      <c r="C20" s="6">
        <v>31116</v>
      </c>
      <c r="D20" s="6">
        <v>-17998</v>
      </c>
      <c r="E20" s="6">
        <v>13118</v>
      </c>
    </row>
    <row r="21" spans="1:5" x14ac:dyDescent="0.2">
      <c r="A21" s="20" t="s">
        <v>182</v>
      </c>
      <c r="B21" s="20" t="s">
        <v>263</v>
      </c>
      <c r="D21">
        <v>0</v>
      </c>
    </row>
    <row r="22" spans="1:5" x14ac:dyDescent="0.2">
      <c r="A22" s="20" t="s">
        <v>164</v>
      </c>
      <c r="B22" s="20" t="s">
        <v>25</v>
      </c>
      <c r="C22" s="6">
        <v>1334856</v>
      </c>
      <c r="D22" s="6">
        <v>-285737</v>
      </c>
      <c r="E22" s="6">
        <v>1049119</v>
      </c>
    </row>
    <row r="23" spans="1:5" x14ac:dyDescent="0.2">
      <c r="A23" s="20" t="s">
        <v>165</v>
      </c>
      <c r="B23" s="20" t="s">
        <v>27</v>
      </c>
      <c r="C23" s="6">
        <v>946401</v>
      </c>
      <c r="D23" s="6">
        <v>-1481</v>
      </c>
      <c r="E23" s="6">
        <v>944920</v>
      </c>
    </row>
    <row r="24" spans="1:5" ht="25.5" x14ac:dyDescent="0.2">
      <c r="A24" s="43" t="s">
        <v>166</v>
      </c>
      <c r="B24" s="22" t="s">
        <v>264</v>
      </c>
      <c r="C24" s="6">
        <v>154401</v>
      </c>
      <c r="D24">
        <v>0</v>
      </c>
      <c r="E24" s="6">
        <v>154401</v>
      </c>
    </row>
    <row r="25" spans="1:5" x14ac:dyDescent="0.2">
      <c r="A25" s="20" t="s">
        <v>187</v>
      </c>
      <c r="B25" s="20" t="s">
        <v>128</v>
      </c>
      <c r="D25">
        <v>0</v>
      </c>
    </row>
    <row r="26" spans="1:5" x14ac:dyDescent="0.2">
      <c r="A26" s="20" t="s">
        <v>30</v>
      </c>
      <c r="B26" s="20" t="s">
        <v>31</v>
      </c>
      <c r="C26" s="6">
        <v>54229169</v>
      </c>
      <c r="D26">
        <v>0</v>
      </c>
      <c r="E26" s="6">
        <v>54229169</v>
      </c>
    </row>
    <row r="27" spans="1:5" x14ac:dyDescent="0.2">
      <c r="A27" s="20" t="s">
        <v>32</v>
      </c>
      <c r="B27" s="20" t="s">
        <v>265</v>
      </c>
      <c r="C27" s="6">
        <v>50375845</v>
      </c>
      <c r="D27">
        <v>0</v>
      </c>
      <c r="E27" s="6">
        <v>50375845</v>
      </c>
    </row>
    <row r="28" spans="1:5" x14ac:dyDescent="0.2">
      <c r="A28" s="20" t="s">
        <v>34</v>
      </c>
      <c r="B28" s="20" t="s">
        <v>266</v>
      </c>
      <c r="C28" s="6">
        <v>1958384</v>
      </c>
      <c r="D28">
        <v>0</v>
      </c>
      <c r="E28" s="6">
        <v>1958384</v>
      </c>
    </row>
    <row r="29" spans="1:5" x14ac:dyDescent="0.2">
      <c r="A29" s="20" t="s">
        <v>36</v>
      </c>
      <c r="B29" s="20" t="s">
        <v>267</v>
      </c>
      <c r="C29" s="6">
        <v>45589104</v>
      </c>
      <c r="D29">
        <v>0</v>
      </c>
      <c r="E29" s="6">
        <v>45589104</v>
      </c>
    </row>
    <row r="30" spans="1:5" x14ac:dyDescent="0.2">
      <c r="A30" s="20" t="s">
        <v>38</v>
      </c>
      <c r="B30" s="20" t="s">
        <v>268</v>
      </c>
      <c r="C30" s="6">
        <v>1016</v>
      </c>
      <c r="D30">
        <v>0</v>
      </c>
      <c r="E30" s="6">
        <v>1016</v>
      </c>
    </row>
    <row r="31" spans="1:5" x14ac:dyDescent="0.2">
      <c r="A31" s="20" t="s">
        <v>129</v>
      </c>
      <c r="B31" s="20" t="s">
        <v>269</v>
      </c>
      <c r="D31">
        <v>0</v>
      </c>
    </row>
    <row r="32" spans="1:5" x14ac:dyDescent="0.2">
      <c r="A32" s="20" t="s">
        <v>131</v>
      </c>
      <c r="B32" s="20" t="s">
        <v>270</v>
      </c>
      <c r="C32" s="6">
        <v>79000</v>
      </c>
      <c r="D32">
        <v>0</v>
      </c>
      <c r="E32" s="6">
        <v>79000</v>
      </c>
    </row>
    <row r="33" spans="1:5" x14ac:dyDescent="0.2">
      <c r="A33" s="20" t="s">
        <v>252</v>
      </c>
      <c r="B33" s="20" t="s">
        <v>271</v>
      </c>
      <c r="D33">
        <v>0</v>
      </c>
    </row>
    <row r="34" spans="1:5" ht="25.5" x14ac:dyDescent="0.2">
      <c r="A34" s="43" t="s">
        <v>253</v>
      </c>
      <c r="B34" s="22" t="s">
        <v>254</v>
      </c>
      <c r="D34">
        <v>0</v>
      </c>
    </row>
    <row r="35" spans="1:5" x14ac:dyDescent="0.2">
      <c r="A35" s="20" t="s">
        <v>42</v>
      </c>
      <c r="B35" s="20" t="s">
        <v>272</v>
      </c>
      <c r="C35" s="6">
        <v>24462</v>
      </c>
      <c r="D35">
        <v>0</v>
      </c>
      <c r="E35" s="6">
        <v>24462</v>
      </c>
    </row>
    <row r="36" spans="1:5" x14ac:dyDescent="0.2">
      <c r="A36" s="20" t="s">
        <v>44</v>
      </c>
      <c r="B36" s="20" t="s">
        <v>273</v>
      </c>
      <c r="C36" s="6">
        <v>26076</v>
      </c>
      <c r="D36">
        <v>0</v>
      </c>
      <c r="E36" s="6">
        <v>26076</v>
      </c>
    </row>
    <row r="37" spans="1:5" x14ac:dyDescent="0.2">
      <c r="A37" s="20" t="s">
        <v>135</v>
      </c>
      <c r="B37" s="20" t="s">
        <v>274</v>
      </c>
      <c r="C37" s="6">
        <v>2697803</v>
      </c>
      <c r="D37">
        <v>0</v>
      </c>
      <c r="E37" s="6">
        <v>2697803</v>
      </c>
    </row>
    <row r="38" spans="1:5" ht="25.5" x14ac:dyDescent="0.2">
      <c r="A38" s="43" t="s">
        <v>201</v>
      </c>
      <c r="B38" s="22" t="s">
        <v>255</v>
      </c>
      <c r="D38">
        <v>0</v>
      </c>
    </row>
    <row r="39" spans="1:5" x14ac:dyDescent="0.2">
      <c r="A39" s="20" t="s">
        <v>46</v>
      </c>
      <c r="B39" s="20" t="s">
        <v>47</v>
      </c>
      <c r="C39" s="6">
        <v>3853324</v>
      </c>
      <c r="D39">
        <v>0</v>
      </c>
      <c r="E39" s="6">
        <v>3853324</v>
      </c>
    </row>
    <row r="40" spans="1:5" x14ac:dyDescent="0.2">
      <c r="A40" s="20" t="s">
        <v>48</v>
      </c>
      <c r="B40" s="20" t="s">
        <v>49</v>
      </c>
      <c r="C40" s="6">
        <v>2821428</v>
      </c>
      <c r="D40">
        <v>0</v>
      </c>
      <c r="E40" s="6">
        <v>2821428</v>
      </c>
    </row>
    <row r="41" spans="1:5" x14ac:dyDescent="0.2">
      <c r="A41" s="20" t="s">
        <v>137</v>
      </c>
      <c r="B41" s="20" t="s">
        <v>138</v>
      </c>
      <c r="C41" s="6">
        <v>313871</v>
      </c>
      <c r="D41">
        <v>0</v>
      </c>
      <c r="E41" s="6">
        <v>313871</v>
      </c>
    </row>
    <row r="42" spans="1:5" x14ac:dyDescent="0.2">
      <c r="A42" s="20" t="s">
        <v>50</v>
      </c>
      <c r="B42" s="20" t="s">
        <v>51</v>
      </c>
      <c r="C42" s="6">
        <v>718025</v>
      </c>
      <c r="D42">
        <v>0</v>
      </c>
      <c r="E42" s="6">
        <v>718025</v>
      </c>
    </row>
    <row r="43" spans="1:5" x14ac:dyDescent="0.2">
      <c r="A43" s="20" t="s">
        <v>52</v>
      </c>
      <c r="B43" s="20" t="s">
        <v>53</v>
      </c>
    </row>
    <row r="44" spans="1:5" x14ac:dyDescent="0.2">
      <c r="A44" s="20" t="s">
        <v>54</v>
      </c>
      <c r="B44" s="20" t="s">
        <v>275</v>
      </c>
      <c r="C44" s="6">
        <v>9344962</v>
      </c>
      <c r="D44">
        <v>0</v>
      </c>
      <c r="E44" s="6">
        <v>9344962</v>
      </c>
    </row>
    <row r="45" spans="1:5" x14ac:dyDescent="0.2">
      <c r="A45" s="20" t="s">
        <v>56</v>
      </c>
      <c r="B45" s="20" t="s">
        <v>276</v>
      </c>
      <c r="C45" s="6">
        <v>-9344962</v>
      </c>
      <c r="D45">
        <v>0</v>
      </c>
      <c r="E45" s="6">
        <v>-9344962</v>
      </c>
    </row>
    <row r="46" spans="1:5" x14ac:dyDescent="0.2">
      <c r="A46" s="20"/>
      <c r="B46" s="20"/>
      <c r="C46" s="42"/>
      <c r="D46" s="42"/>
      <c r="E46" s="42"/>
    </row>
    <row r="47" spans="1:5" x14ac:dyDescent="0.2">
      <c r="A47" s="20"/>
      <c r="B47" s="20"/>
    </row>
    <row r="48" spans="1:5" x14ac:dyDescent="0.2">
      <c r="A48" s="20"/>
      <c r="B48" s="20"/>
    </row>
    <row r="49" spans="1:2" x14ac:dyDescent="0.2">
      <c r="A49" s="20"/>
      <c r="B49" s="20"/>
    </row>
    <row r="50" spans="1:2" x14ac:dyDescent="0.2">
      <c r="A50" s="20"/>
      <c r="B50" s="20"/>
    </row>
    <row r="51" spans="1:2" x14ac:dyDescent="0.2">
      <c r="A51" s="20"/>
      <c r="B51" s="20"/>
    </row>
    <row r="52" spans="1:2" x14ac:dyDescent="0.2">
      <c r="A52" s="20"/>
      <c r="B52" s="20"/>
    </row>
    <row r="53" spans="1:2" x14ac:dyDescent="0.2">
      <c r="A53" s="20"/>
      <c r="B53" s="20"/>
    </row>
    <row r="54" spans="1:2" x14ac:dyDescent="0.2">
      <c r="A54" s="20"/>
      <c r="B54" s="20"/>
    </row>
    <row r="55" spans="1:2" x14ac:dyDescent="0.2">
      <c r="A55" s="20"/>
      <c r="B55" s="20"/>
    </row>
    <row r="56" spans="1:2" x14ac:dyDescent="0.2">
      <c r="A56" s="20"/>
      <c r="B56" s="20"/>
    </row>
    <row r="57" spans="1:2" x14ac:dyDescent="0.2">
      <c r="A57" s="20"/>
      <c r="B57" s="20"/>
    </row>
    <row r="58" spans="1:2" x14ac:dyDescent="0.2">
      <c r="A58" s="20"/>
      <c r="B58" s="20"/>
    </row>
    <row r="59" spans="1:2" x14ac:dyDescent="0.2">
      <c r="A59" s="20"/>
      <c r="B59" s="20"/>
    </row>
    <row r="60" spans="1:2" x14ac:dyDescent="0.2">
      <c r="A60" s="20"/>
      <c r="B60" s="20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E60"/>
  <sheetViews>
    <sheetView zoomScaleNormal="100"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157</v>
      </c>
      <c r="B1" s="24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7" t="s">
        <v>0</v>
      </c>
      <c r="B3" s="107"/>
      <c r="C3" s="107"/>
      <c r="D3" s="107"/>
      <c r="E3" s="107"/>
    </row>
    <row r="4" spans="1:5" ht="15.75" x14ac:dyDescent="0.25">
      <c r="A4" s="108" t="s">
        <v>244</v>
      </c>
      <c r="B4" s="109"/>
      <c r="C4" s="109"/>
      <c r="D4" s="109"/>
      <c r="E4" s="109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8</v>
      </c>
      <c r="B8" s="20" t="s">
        <v>117</v>
      </c>
      <c r="C8" s="21">
        <v>53993523</v>
      </c>
      <c r="D8" s="21">
        <v>-831352</v>
      </c>
      <c r="E8" s="21">
        <v>53162171</v>
      </c>
    </row>
    <row r="9" spans="1:5" x14ac:dyDescent="0.2">
      <c r="A9" s="20" t="s">
        <v>10</v>
      </c>
      <c r="B9" s="20" t="s">
        <v>11</v>
      </c>
      <c r="C9" s="21">
        <v>846572</v>
      </c>
      <c r="D9" s="21">
        <v>0</v>
      </c>
      <c r="E9" s="21">
        <v>846572</v>
      </c>
    </row>
    <row r="10" spans="1:5" ht="25.5" x14ac:dyDescent="0.2">
      <c r="A10" s="43" t="s">
        <v>12</v>
      </c>
      <c r="B10" s="22" t="s">
        <v>13</v>
      </c>
      <c r="C10" s="21">
        <v>16073117</v>
      </c>
      <c r="D10" s="21">
        <v>0</v>
      </c>
      <c r="E10" s="21">
        <v>16073117</v>
      </c>
    </row>
    <row r="11" spans="1:5" x14ac:dyDescent="0.2">
      <c r="A11" s="20" t="s">
        <v>14</v>
      </c>
      <c r="B11" s="20" t="s">
        <v>15</v>
      </c>
      <c r="C11" s="21">
        <v>50246</v>
      </c>
      <c r="D11" s="21">
        <v>-12950</v>
      </c>
      <c r="E11" s="21">
        <v>37296</v>
      </c>
    </row>
    <row r="12" spans="1:5" x14ac:dyDescent="0.2">
      <c r="A12" s="20" t="s">
        <v>16</v>
      </c>
      <c r="B12" s="20" t="s">
        <v>249</v>
      </c>
      <c r="C12" s="21">
        <v>3853013</v>
      </c>
      <c r="D12" s="21">
        <v>0</v>
      </c>
      <c r="E12" s="21">
        <v>3853013</v>
      </c>
    </row>
    <row r="13" spans="1:5" x14ac:dyDescent="0.2">
      <c r="A13" s="20" t="s">
        <v>18</v>
      </c>
      <c r="B13" s="20" t="s">
        <v>19</v>
      </c>
      <c r="C13" s="21">
        <v>29807875</v>
      </c>
      <c r="D13" s="21">
        <v>-522759</v>
      </c>
      <c r="E13" s="21">
        <v>29285116</v>
      </c>
    </row>
    <row r="14" spans="1:5" x14ac:dyDescent="0.2">
      <c r="A14" s="20" t="s">
        <v>20</v>
      </c>
      <c r="B14" s="20" t="s">
        <v>21</v>
      </c>
      <c r="C14" s="21">
        <v>1035161</v>
      </c>
      <c r="D14" s="21">
        <v>0</v>
      </c>
      <c r="E14" s="21">
        <v>1035161</v>
      </c>
    </row>
    <row r="15" spans="1:5" x14ac:dyDescent="0.2">
      <c r="A15" s="20" t="s">
        <v>125</v>
      </c>
      <c r="B15" s="20" t="s">
        <v>126</v>
      </c>
      <c r="C15" s="20"/>
      <c r="D15" s="20"/>
      <c r="E15" s="20"/>
    </row>
    <row r="16" spans="1:5" x14ac:dyDescent="0.2">
      <c r="A16" s="20" t="s">
        <v>120</v>
      </c>
      <c r="B16" s="20" t="s">
        <v>121</v>
      </c>
      <c r="C16" s="21">
        <v>56826</v>
      </c>
      <c r="D16" s="21">
        <v>0</v>
      </c>
      <c r="E16" s="21">
        <v>56826</v>
      </c>
    </row>
    <row r="17" spans="1:5" ht="25.5" x14ac:dyDescent="0.2">
      <c r="A17" s="43" t="s">
        <v>22</v>
      </c>
      <c r="B17" s="22" t="s">
        <v>250</v>
      </c>
      <c r="C17" s="20"/>
      <c r="D17" s="20"/>
      <c r="E17" s="20"/>
    </row>
    <row r="18" spans="1:5" x14ac:dyDescent="0.2">
      <c r="A18" s="20" t="s">
        <v>177</v>
      </c>
      <c r="B18" s="20" t="s">
        <v>262</v>
      </c>
      <c r="C18" s="21">
        <v>31010</v>
      </c>
      <c r="D18" s="21">
        <v>0</v>
      </c>
      <c r="E18" s="21">
        <v>31010</v>
      </c>
    </row>
    <row r="19" spans="1:5" x14ac:dyDescent="0.2">
      <c r="A19" s="20" t="s">
        <v>179</v>
      </c>
      <c r="B19" s="20" t="s">
        <v>251</v>
      </c>
      <c r="C19" s="20"/>
      <c r="D19" s="20"/>
      <c r="E19" s="20"/>
    </row>
    <row r="20" spans="1:5" x14ac:dyDescent="0.2">
      <c r="A20" s="20" t="s">
        <v>163</v>
      </c>
      <c r="B20" s="20" t="s">
        <v>23</v>
      </c>
      <c r="C20" s="21">
        <v>30616</v>
      </c>
      <c r="D20" s="21">
        <v>-17998</v>
      </c>
      <c r="E20" s="21">
        <v>12618</v>
      </c>
    </row>
    <row r="21" spans="1:5" x14ac:dyDescent="0.2">
      <c r="A21" s="20" t="s">
        <v>182</v>
      </c>
      <c r="B21" s="20" t="s">
        <v>263</v>
      </c>
      <c r="C21" s="20"/>
      <c r="D21" s="20"/>
      <c r="E21" s="20"/>
    </row>
    <row r="22" spans="1:5" x14ac:dyDescent="0.2">
      <c r="A22" s="20" t="s">
        <v>164</v>
      </c>
      <c r="B22" s="20" t="s">
        <v>25</v>
      </c>
      <c r="C22" s="21">
        <v>1170727</v>
      </c>
      <c r="D22" s="21">
        <v>-276705</v>
      </c>
      <c r="E22" s="21">
        <v>894022</v>
      </c>
    </row>
    <row r="23" spans="1:5" x14ac:dyDescent="0.2">
      <c r="A23" s="20" t="s">
        <v>165</v>
      </c>
      <c r="B23" s="20" t="s">
        <v>27</v>
      </c>
      <c r="C23" s="21">
        <v>883959</v>
      </c>
      <c r="D23" s="21">
        <v>-940</v>
      </c>
      <c r="E23" s="21">
        <v>883019</v>
      </c>
    </row>
    <row r="24" spans="1:5" ht="25.5" x14ac:dyDescent="0.2">
      <c r="A24" s="43" t="s">
        <v>166</v>
      </c>
      <c r="B24" s="22" t="s">
        <v>264</v>
      </c>
      <c r="C24" s="21">
        <v>154401</v>
      </c>
      <c r="D24" s="21">
        <v>0</v>
      </c>
      <c r="E24" s="21">
        <v>154401</v>
      </c>
    </row>
    <row r="25" spans="1:5" x14ac:dyDescent="0.2">
      <c r="A25" s="20" t="s">
        <v>187</v>
      </c>
      <c r="B25" s="20" t="s">
        <v>128</v>
      </c>
      <c r="C25" s="20"/>
      <c r="D25" s="20"/>
      <c r="E25" s="20"/>
    </row>
    <row r="26" spans="1:5" x14ac:dyDescent="0.2">
      <c r="A26" s="20" t="s">
        <v>30</v>
      </c>
      <c r="B26" s="20" t="s">
        <v>31</v>
      </c>
      <c r="C26" s="21">
        <v>53162171</v>
      </c>
      <c r="D26" s="21">
        <v>0</v>
      </c>
      <c r="E26" s="21">
        <v>53162171</v>
      </c>
    </row>
    <row r="27" spans="1:5" x14ac:dyDescent="0.2">
      <c r="A27" s="20" t="s">
        <v>32</v>
      </c>
      <c r="B27" s="20" t="s">
        <v>265</v>
      </c>
      <c r="C27" s="21">
        <v>49485313</v>
      </c>
      <c r="D27" s="21">
        <v>0</v>
      </c>
      <c r="E27" s="21">
        <v>49485313</v>
      </c>
    </row>
    <row r="28" spans="1:5" x14ac:dyDescent="0.2">
      <c r="A28" s="20" t="s">
        <v>34</v>
      </c>
      <c r="B28" s="20" t="s">
        <v>266</v>
      </c>
      <c r="C28" s="21">
        <v>1748011</v>
      </c>
      <c r="D28" s="21">
        <v>0</v>
      </c>
      <c r="E28" s="21">
        <v>1748011</v>
      </c>
    </row>
    <row r="29" spans="1:5" x14ac:dyDescent="0.2">
      <c r="A29" s="20" t="s">
        <v>36</v>
      </c>
      <c r="B29" s="20" t="s">
        <v>267</v>
      </c>
      <c r="C29" s="21">
        <v>45578117</v>
      </c>
      <c r="D29" s="21">
        <v>0</v>
      </c>
      <c r="E29" s="21">
        <v>45578117</v>
      </c>
    </row>
    <row r="30" spans="1:5" x14ac:dyDescent="0.2">
      <c r="A30" s="20" t="s">
        <v>38</v>
      </c>
      <c r="B30" s="20" t="s">
        <v>268</v>
      </c>
      <c r="C30" s="21">
        <v>1042</v>
      </c>
      <c r="D30" s="21">
        <v>0</v>
      </c>
      <c r="E30" s="21">
        <v>1042</v>
      </c>
    </row>
    <row r="31" spans="1:5" x14ac:dyDescent="0.2">
      <c r="A31" s="20" t="s">
        <v>129</v>
      </c>
      <c r="B31" s="20" t="s">
        <v>269</v>
      </c>
      <c r="C31" s="20"/>
      <c r="D31" s="20"/>
      <c r="E31" s="20"/>
    </row>
    <row r="32" spans="1:5" x14ac:dyDescent="0.2">
      <c r="A32" s="20" t="s">
        <v>131</v>
      </c>
      <c r="B32" s="20" t="s">
        <v>270</v>
      </c>
      <c r="C32" s="21">
        <v>79000</v>
      </c>
      <c r="D32" s="21">
        <v>0</v>
      </c>
      <c r="E32" s="21">
        <v>79000</v>
      </c>
    </row>
    <row r="33" spans="1:5" x14ac:dyDescent="0.2">
      <c r="A33" s="20" t="s">
        <v>252</v>
      </c>
      <c r="B33" s="20" t="s">
        <v>271</v>
      </c>
      <c r="C33" s="20"/>
      <c r="D33" s="20"/>
      <c r="E33" s="20"/>
    </row>
    <row r="34" spans="1:5" ht="25.5" x14ac:dyDescent="0.2">
      <c r="A34" s="43" t="s">
        <v>253</v>
      </c>
      <c r="B34" s="22" t="s">
        <v>254</v>
      </c>
      <c r="C34" s="20"/>
      <c r="D34" s="20"/>
      <c r="E34" s="20"/>
    </row>
    <row r="35" spans="1:5" x14ac:dyDescent="0.2">
      <c r="A35" s="20" t="s">
        <v>42</v>
      </c>
      <c r="B35" s="20" t="s">
        <v>272</v>
      </c>
      <c r="C35" s="21">
        <v>32665</v>
      </c>
      <c r="D35" s="21">
        <v>0</v>
      </c>
      <c r="E35" s="21">
        <v>32665</v>
      </c>
    </row>
    <row r="36" spans="1:5" x14ac:dyDescent="0.2">
      <c r="A36" s="20" t="s">
        <v>44</v>
      </c>
      <c r="B36" s="20" t="s">
        <v>273</v>
      </c>
      <c r="C36" s="21">
        <v>26077</v>
      </c>
      <c r="D36" s="21">
        <v>0</v>
      </c>
      <c r="E36" s="21">
        <v>26077</v>
      </c>
    </row>
    <row r="37" spans="1:5" x14ac:dyDescent="0.2">
      <c r="A37" s="20" t="s">
        <v>135</v>
      </c>
      <c r="B37" s="20" t="s">
        <v>274</v>
      </c>
      <c r="C37" s="21">
        <v>2020401</v>
      </c>
      <c r="D37" s="21">
        <v>0</v>
      </c>
      <c r="E37" s="21">
        <v>2020401</v>
      </c>
    </row>
    <row r="38" spans="1:5" ht="25.5" x14ac:dyDescent="0.2">
      <c r="A38" s="43" t="s">
        <v>201</v>
      </c>
      <c r="B38" s="22" t="s">
        <v>255</v>
      </c>
      <c r="C38" s="20"/>
      <c r="D38" s="20"/>
      <c r="E38" s="20"/>
    </row>
    <row r="39" spans="1:5" x14ac:dyDescent="0.2">
      <c r="A39" s="20" t="s">
        <v>46</v>
      </c>
      <c r="B39" s="20" t="s">
        <v>47</v>
      </c>
      <c r="C39" s="21">
        <v>3676858</v>
      </c>
      <c r="D39" s="21">
        <v>0</v>
      </c>
      <c r="E39" s="21">
        <v>3676858</v>
      </c>
    </row>
    <row r="40" spans="1:5" x14ac:dyDescent="0.2">
      <c r="A40" s="20" t="s">
        <v>48</v>
      </c>
      <c r="B40" s="20" t="s">
        <v>49</v>
      </c>
      <c r="C40" s="21">
        <v>2821428</v>
      </c>
      <c r="D40" s="21">
        <v>0</v>
      </c>
      <c r="E40" s="21">
        <v>2821428</v>
      </c>
    </row>
    <row r="41" spans="1:5" x14ac:dyDescent="0.2">
      <c r="A41" s="20" t="s">
        <v>137</v>
      </c>
      <c r="B41" s="20" t="s">
        <v>138</v>
      </c>
      <c r="C41" s="21">
        <v>30134</v>
      </c>
      <c r="D41" s="21">
        <v>0</v>
      </c>
      <c r="E41" s="21">
        <v>30134</v>
      </c>
    </row>
    <row r="42" spans="1:5" x14ac:dyDescent="0.2">
      <c r="A42" s="20" t="s">
        <v>50</v>
      </c>
      <c r="B42" s="20" t="s">
        <v>51</v>
      </c>
      <c r="C42" s="21">
        <v>825296</v>
      </c>
      <c r="D42" s="21">
        <v>0</v>
      </c>
      <c r="E42" s="21">
        <v>825296</v>
      </c>
    </row>
    <row r="43" spans="1:5" x14ac:dyDescent="0.2">
      <c r="A43" s="20" t="s">
        <v>52</v>
      </c>
      <c r="B43" s="20" t="s">
        <v>53</v>
      </c>
      <c r="C43" s="21"/>
      <c r="D43" s="21"/>
      <c r="E43" s="21"/>
    </row>
    <row r="44" spans="1:5" x14ac:dyDescent="0.2">
      <c r="A44" s="20" t="s">
        <v>54</v>
      </c>
      <c r="B44" s="20" t="s">
        <v>275</v>
      </c>
      <c r="C44" s="21">
        <v>8370812</v>
      </c>
      <c r="D44" s="21">
        <v>0</v>
      </c>
      <c r="E44" s="21">
        <v>8370812</v>
      </c>
    </row>
    <row r="45" spans="1:5" x14ac:dyDescent="0.2">
      <c r="A45" s="20" t="s">
        <v>56</v>
      </c>
      <c r="B45" s="20" t="s">
        <v>276</v>
      </c>
      <c r="C45" s="21">
        <v>-8370812</v>
      </c>
      <c r="D45" s="21">
        <v>0</v>
      </c>
      <c r="E45" s="21">
        <v>-8370812</v>
      </c>
    </row>
    <row r="46" spans="1:5" x14ac:dyDescent="0.2">
      <c r="A46" s="20"/>
      <c r="B46" s="20"/>
      <c r="C46" s="42"/>
      <c r="D46" s="42"/>
      <c r="E46" s="42"/>
    </row>
    <row r="47" spans="1:5" x14ac:dyDescent="0.2">
      <c r="A47" s="20"/>
      <c r="B47" s="20"/>
    </row>
    <row r="48" spans="1:5" x14ac:dyDescent="0.2">
      <c r="A48" s="20"/>
      <c r="B48" s="20"/>
    </row>
    <row r="49" spans="1:2" x14ac:dyDescent="0.2">
      <c r="A49" s="20"/>
      <c r="B49" s="20"/>
    </row>
    <row r="50" spans="1:2" x14ac:dyDescent="0.2">
      <c r="A50" s="20"/>
      <c r="B50" s="20"/>
    </row>
    <row r="51" spans="1:2" x14ac:dyDescent="0.2">
      <c r="A51" s="20"/>
      <c r="B51" s="20"/>
    </row>
    <row r="52" spans="1:2" x14ac:dyDescent="0.2">
      <c r="A52" s="20"/>
      <c r="B52" s="20"/>
    </row>
    <row r="53" spans="1:2" x14ac:dyDescent="0.2">
      <c r="A53" s="20"/>
      <c r="B53" s="20"/>
    </row>
    <row r="54" spans="1:2" x14ac:dyDescent="0.2">
      <c r="A54" s="20"/>
      <c r="B54" s="20"/>
    </row>
    <row r="55" spans="1:2" x14ac:dyDescent="0.2">
      <c r="A55" s="20"/>
      <c r="B55" s="20"/>
    </row>
    <row r="56" spans="1:2" x14ac:dyDescent="0.2">
      <c r="A56" s="20"/>
      <c r="B56" s="20"/>
    </row>
    <row r="57" spans="1:2" x14ac:dyDescent="0.2">
      <c r="A57" s="20"/>
      <c r="B57" s="20"/>
    </row>
    <row r="58" spans="1:2" x14ac:dyDescent="0.2">
      <c r="A58" s="20"/>
      <c r="B58" s="20"/>
    </row>
    <row r="59" spans="1:2" x14ac:dyDescent="0.2">
      <c r="A59" s="20"/>
      <c r="B59" s="20"/>
    </row>
    <row r="60" spans="1:2" x14ac:dyDescent="0.2">
      <c r="A60" s="20"/>
      <c r="B60" s="20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6"/>
  <sheetViews>
    <sheetView zoomScaleNormal="100" workbookViewId="0">
      <selection activeCell="B31" sqref="B31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157</v>
      </c>
      <c r="B1" s="24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7" t="s">
        <v>0</v>
      </c>
      <c r="B3" s="107"/>
      <c r="C3" s="107"/>
      <c r="D3" s="107"/>
      <c r="E3" s="107"/>
    </row>
    <row r="4" spans="1:5" ht="15.75" x14ac:dyDescent="0.25">
      <c r="A4" s="108" t="s">
        <v>158</v>
      </c>
      <c r="B4" s="109"/>
      <c r="C4" s="109"/>
      <c r="D4" s="109"/>
      <c r="E4" s="109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5" t="s">
        <v>8</v>
      </c>
      <c r="B8" s="26" t="s">
        <v>167</v>
      </c>
      <c r="C8" s="27">
        <v>39260070</v>
      </c>
      <c r="D8" s="27">
        <v>-752624</v>
      </c>
      <c r="E8" s="27">
        <v>38507446</v>
      </c>
    </row>
    <row r="9" spans="1:5" x14ac:dyDescent="0.2">
      <c r="A9" s="25" t="s">
        <v>10</v>
      </c>
      <c r="B9" s="28" t="s">
        <v>168</v>
      </c>
      <c r="C9" s="41">
        <v>1426720</v>
      </c>
      <c r="D9" s="41">
        <v>0</v>
      </c>
      <c r="E9" s="41">
        <v>1426720</v>
      </c>
    </row>
    <row r="10" spans="1:5" ht="25.5" x14ac:dyDescent="0.2">
      <c r="A10" s="25" t="s">
        <v>12</v>
      </c>
      <c r="B10" s="29" t="s">
        <v>169</v>
      </c>
      <c r="C10" s="41">
        <v>11587033</v>
      </c>
      <c r="D10" s="41">
        <v>0</v>
      </c>
      <c r="E10" s="41">
        <v>11587033</v>
      </c>
    </row>
    <row r="11" spans="1:5" x14ac:dyDescent="0.2">
      <c r="A11" s="25" t="s">
        <v>14</v>
      </c>
      <c r="B11" s="30" t="s">
        <v>170</v>
      </c>
      <c r="C11" s="41">
        <v>48202</v>
      </c>
      <c r="D11" s="41">
        <v>-12740</v>
      </c>
      <c r="E11" s="41">
        <v>35462</v>
      </c>
    </row>
    <row r="12" spans="1:5" x14ac:dyDescent="0.2">
      <c r="A12" s="25" t="s">
        <v>16</v>
      </c>
      <c r="B12" s="30" t="s">
        <v>171</v>
      </c>
      <c r="C12" s="41">
        <v>671314</v>
      </c>
      <c r="D12" s="41">
        <v>0</v>
      </c>
      <c r="E12" s="41">
        <v>671314</v>
      </c>
    </row>
    <row r="13" spans="1:5" x14ac:dyDescent="0.2">
      <c r="A13" s="25" t="s">
        <v>18</v>
      </c>
      <c r="B13" s="30" t="s">
        <v>172</v>
      </c>
      <c r="C13" s="41">
        <v>23575188</v>
      </c>
      <c r="D13" s="41">
        <v>-441420</v>
      </c>
      <c r="E13" s="41">
        <v>23133768</v>
      </c>
    </row>
    <row r="14" spans="1:5" x14ac:dyDescent="0.2">
      <c r="A14" s="25" t="s">
        <v>20</v>
      </c>
      <c r="B14" s="30" t="s">
        <v>173</v>
      </c>
      <c r="C14" s="41">
        <v>6611</v>
      </c>
      <c r="D14" s="41">
        <v>0</v>
      </c>
      <c r="E14" s="41">
        <v>6611</v>
      </c>
    </row>
    <row r="15" spans="1:5" x14ac:dyDescent="0.2">
      <c r="A15" s="25" t="s">
        <v>125</v>
      </c>
      <c r="B15" s="30" t="s">
        <v>174</v>
      </c>
      <c r="C15" s="41"/>
      <c r="D15" s="41"/>
      <c r="E15" s="41"/>
    </row>
    <row r="16" spans="1:5" x14ac:dyDescent="0.2">
      <c r="A16" s="25" t="s">
        <v>120</v>
      </c>
      <c r="B16" s="30" t="s">
        <v>175</v>
      </c>
      <c r="C16" s="41">
        <v>56826</v>
      </c>
      <c r="D16" s="41">
        <v>0</v>
      </c>
      <c r="E16" s="41">
        <v>56826</v>
      </c>
    </row>
    <row r="17" spans="1:5" ht="25.5" x14ac:dyDescent="0.2">
      <c r="A17" s="31" t="s">
        <v>22</v>
      </c>
      <c r="B17" s="29" t="s">
        <v>176</v>
      </c>
      <c r="C17" s="41"/>
      <c r="D17" s="41"/>
      <c r="E17" s="41"/>
    </row>
    <row r="18" spans="1:5" x14ac:dyDescent="0.2">
      <c r="A18" s="31" t="s">
        <v>177</v>
      </c>
      <c r="B18" s="30" t="s">
        <v>178</v>
      </c>
      <c r="C18" s="41">
        <v>28426</v>
      </c>
      <c r="D18" s="41">
        <v>0</v>
      </c>
      <c r="E18" s="41">
        <v>28426</v>
      </c>
    </row>
    <row r="19" spans="1:5" x14ac:dyDescent="0.2">
      <c r="A19" s="31" t="s">
        <v>179</v>
      </c>
      <c r="B19" s="30" t="s">
        <v>180</v>
      </c>
      <c r="C19" s="41"/>
      <c r="D19" s="41"/>
      <c r="E19" s="41"/>
    </row>
    <row r="20" spans="1:5" x14ac:dyDescent="0.2">
      <c r="A20" s="25" t="s">
        <v>163</v>
      </c>
      <c r="B20" s="30" t="s">
        <v>181</v>
      </c>
      <c r="C20" s="41">
        <v>27695</v>
      </c>
      <c r="D20" s="41">
        <v>-17998</v>
      </c>
      <c r="E20" s="41">
        <v>9697</v>
      </c>
    </row>
    <row r="21" spans="1:5" x14ac:dyDescent="0.2">
      <c r="A21" s="31" t="s">
        <v>182</v>
      </c>
      <c r="B21" s="30" t="s">
        <v>183</v>
      </c>
      <c r="C21" s="41"/>
      <c r="D21" s="41"/>
      <c r="E21" s="41"/>
    </row>
    <row r="22" spans="1:5" x14ac:dyDescent="0.2">
      <c r="A22" s="25" t="s">
        <v>164</v>
      </c>
      <c r="B22" s="30" t="s">
        <v>184</v>
      </c>
      <c r="C22" s="41">
        <v>1155213</v>
      </c>
      <c r="D22" s="41">
        <v>-279544</v>
      </c>
      <c r="E22" s="41">
        <v>875669</v>
      </c>
    </row>
    <row r="23" spans="1:5" x14ac:dyDescent="0.2">
      <c r="A23" s="25" t="s">
        <v>165</v>
      </c>
      <c r="B23" s="30" t="s">
        <v>185</v>
      </c>
      <c r="C23" s="41">
        <v>522441</v>
      </c>
      <c r="D23" s="41">
        <v>-922</v>
      </c>
      <c r="E23" s="41">
        <v>521519</v>
      </c>
    </row>
    <row r="24" spans="1:5" x14ac:dyDescent="0.2">
      <c r="A24" s="25" t="s">
        <v>166</v>
      </c>
      <c r="B24" s="28" t="s">
        <v>186</v>
      </c>
      <c r="C24" s="41">
        <v>154401</v>
      </c>
      <c r="D24" s="41">
        <v>0</v>
      </c>
      <c r="E24" s="41">
        <v>154401</v>
      </c>
    </row>
    <row r="25" spans="1:5" x14ac:dyDescent="0.2">
      <c r="A25" s="25" t="s">
        <v>187</v>
      </c>
      <c r="B25" s="32" t="s">
        <v>188</v>
      </c>
      <c r="C25" s="41"/>
      <c r="D25" s="41"/>
      <c r="E25" s="41"/>
    </row>
    <row r="26" spans="1:5" x14ac:dyDescent="0.2">
      <c r="A26" s="25" t="s">
        <v>30</v>
      </c>
      <c r="B26" s="32" t="s">
        <v>189</v>
      </c>
      <c r="C26" s="41">
        <v>38507446</v>
      </c>
      <c r="D26" s="41"/>
      <c r="E26" s="41">
        <v>38507446</v>
      </c>
    </row>
    <row r="27" spans="1:5" x14ac:dyDescent="0.2">
      <c r="A27" s="25" t="s">
        <v>32</v>
      </c>
      <c r="B27" s="30" t="s">
        <v>190</v>
      </c>
      <c r="C27" s="41">
        <v>35022812</v>
      </c>
      <c r="D27" s="41"/>
      <c r="E27" s="41">
        <v>35022812</v>
      </c>
    </row>
    <row r="28" spans="1:5" x14ac:dyDescent="0.2">
      <c r="A28" s="25" t="s">
        <v>34</v>
      </c>
      <c r="B28" s="33" t="s">
        <v>191</v>
      </c>
      <c r="C28" s="41">
        <v>2738171</v>
      </c>
      <c r="D28" s="41"/>
      <c r="E28" s="41">
        <v>2738171</v>
      </c>
    </row>
    <row r="29" spans="1:5" x14ac:dyDescent="0.2">
      <c r="A29" s="25" t="s">
        <v>36</v>
      </c>
      <c r="B29" s="30" t="s">
        <v>192</v>
      </c>
      <c r="C29" s="41">
        <v>30214539</v>
      </c>
      <c r="D29" s="41"/>
      <c r="E29" s="41">
        <v>30214539</v>
      </c>
    </row>
    <row r="30" spans="1:5" x14ac:dyDescent="0.2">
      <c r="A30" s="25" t="s">
        <v>38</v>
      </c>
      <c r="B30" s="30" t="s">
        <v>193</v>
      </c>
      <c r="C30" s="41">
        <v>86437</v>
      </c>
      <c r="D30" s="41"/>
      <c r="E30" s="41">
        <v>86437</v>
      </c>
    </row>
    <row r="31" spans="1:5" x14ac:dyDescent="0.2">
      <c r="A31" s="25" t="s">
        <v>129</v>
      </c>
      <c r="B31" s="30" t="s">
        <v>194</v>
      </c>
      <c r="C31" s="41"/>
      <c r="D31" s="41"/>
      <c r="E31" s="41"/>
    </row>
    <row r="32" spans="1:5" x14ac:dyDescent="0.2">
      <c r="A32" s="25" t="s">
        <v>131</v>
      </c>
      <c r="B32" s="30" t="s">
        <v>195</v>
      </c>
      <c r="C32" s="41">
        <v>79000</v>
      </c>
      <c r="D32" s="41"/>
      <c r="E32" s="41">
        <v>79000</v>
      </c>
    </row>
    <row r="33" spans="1:5" x14ac:dyDescent="0.2">
      <c r="A33" s="31" t="s">
        <v>40</v>
      </c>
      <c r="B33" s="34" t="s">
        <v>196</v>
      </c>
      <c r="C33" s="41"/>
      <c r="D33" s="41"/>
      <c r="E33" s="41"/>
    </row>
    <row r="34" spans="1:5" ht="25.5" x14ac:dyDescent="0.2">
      <c r="A34" s="31" t="s">
        <v>133</v>
      </c>
      <c r="B34" s="35" t="s">
        <v>197</v>
      </c>
      <c r="C34" s="41"/>
      <c r="D34" s="41"/>
      <c r="E34" s="41"/>
    </row>
    <row r="35" spans="1:5" x14ac:dyDescent="0.2">
      <c r="A35" s="25" t="s">
        <v>42</v>
      </c>
      <c r="B35" s="30" t="s">
        <v>198</v>
      </c>
      <c r="C35" s="41">
        <v>99002</v>
      </c>
      <c r="D35" s="41"/>
      <c r="E35" s="41">
        <v>99002</v>
      </c>
    </row>
    <row r="36" spans="1:5" x14ac:dyDescent="0.2">
      <c r="A36" s="25" t="s">
        <v>44</v>
      </c>
      <c r="B36" s="30" t="s">
        <v>199</v>
      </c>
      <c r="C36" s="41">
        <v>26077</v>
      </c>
      <c r="D36" s="41"/>
      <c r="E36" s="41">
        <v>26077</v>
      </c>
    </row>
    <row r="37" spans="1:5" x14ac:dyDescent="0.2">
      <c r="A37" s="25" t="s">
        <v>135</v>
      </c>
      <c r="B37" s="30" t="s">
        <v>200</v>
      </c>
      <c r="C37" s="41">
        <v>1779586</v>
      </c>
      <c r="D37" s="41"/>
      <c r="E37" s="41">
        <v>1779586</v>
      </c>
    </row>
    <row r="38" spans="1:5" x14ac:dyDescent="0.2">
      <c r="A38" s="25" t="s">
        <v>201</v>
      </c>
      <c r="B38" s="28" t="s">
        <v>202</v>
      </c>
      <c r="C38" s="41"/>
      <c r="D38" s="41"/>
      <c r="E38" s="41"/>
    </row>
    <row r="39" spans="1:5" x14ac:dyDescent="0.2">
      <c r="A39" s="25" t="s">
        <v>46</v>
      </c>
      <c r="B39" s="30" t="s">
        <v>203</v>
      </c>
      <c r="C39" s="41">
        <v>3484634</v>
      </c>
      <c r="D39" s="41"/>
      <c r="E39" s="41">
        <v>3484634</v>
      </c>
    </row>
    <row r="40" spans="1:5" x14ac:dyDescent="0.2">
      <c r="A40" s="25" t="s">
        <v>48</v>
      </c>
      <c r="B40" s="35" t="s">
        <v>204</v>
      </c>
      <c r="C40" s="41">
        <v>2821428</v>
      </c>
      <c r="D40" s="41"/>
      <c r="E40" s="41">
        <v>2821428</v>
      </c>
    </row>
    <row r="41" spans="1:5" x14ac:dyDescent="0.2">
      <c r="A41" s="25" t="s">
        <v>137</v>
      </c>
      <c r="B41" s="30" t="s">
        <v>205</v>
      </c>
      <c r="C41" s="41">
        <v>30133</v>
      </c>
      <c r="D41" s="41"/>
      <c r="E41" s="41">
        <v>30133</v>
      </c>
    </row>
    <row r="42" spans="1:5" x14ac:dyDescent="0.2">
      <c r="A42" s="40" t="s">
        <v>50</v>
      </c>
      <c r="B42" s="34" t="s">
        <v>206</v>
      </c>
      <c r="C42" s="41">
        <v>633073</v>
      </c>
      <c r="D42" s="41"/>
      <c r="E42" s="41">
        <v>633073</v>
      </c>
    </row>
    <row r="43" spans="1:5" x14ac:dyDescent="0.2">
      <c r="A43" s="40" t="s">
        <v>50</v>
      </c>
      <c r="B43" s="34" t="s">
        <v>207</v>
      </c>
      <c r="C43" s="41"/>
      <c r="D43" s="41"/>
      <c r="E43" s="41"/>
    </row>
    <row r="44" spans="1:5" x14ac:dyDescent="0.2">
      <c r="A44" s="25" t="s">
        <v>52</v>
      </c>
      <c r="B44" s="28" t="s">
        <v>208</v>
      </c>
      <c r="C44" s="41"/>
      <c r="D44" s="41"/>
      <c r="E44" s="41"/>
    </row>
    <row r="45" spans="1:5" x14ac:dyDescent="0.2">
      <c r="A45" s="25" t="s">
        <v>54</v>
      </c>
      <c r="B45" s="25" t="s">
        <v>55</v>
      </c>
      <c r="C45" s="42">
        <v>7370903</v>
      </c>
      <c r="D45" s="42"/>
      <c r="E45" s="42">
        <v>7370903</v>
      </c>
    </row>
    <row r="46" spans="1:5" x14ac:dyDescent="0.2">
      <c r="A46" s="25" t="s">
        <v>56</v>
      </c>
      <c r="B46" s="25" t="s">
        <v>57</v>
      </c>
      <c r="C46" s="42">
        <v>-7370903</v>
      </c>
      <c r="D46" s="42"/>
      <c r="E46" s="42">
        <v>-7370903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32"/>
  <sheetViews>
    <sheetView workbookViewId="0">
      <selection activeCell="C23" sqref="C2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157</v>
      </c>
      <c r="B1" s="24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7" t="s">
        <v>0</v>
      </c>
      <c r="B3" s="107"/>
      <c r="C3" s="107"/>
      <c r="D3" s="107"/>
      <c r="E3" s="107"/>
    </row>
    <row r="4" spans="1:5" ht="15.75" x14ac:dyDescent="0.25">
      <c r="A4" s="108" t="s">
        <v>156</v>
      </c>
      <c r="B4" s="109"/>
      <c r="C4" s="109"/>
      <c r="D4" s="109"/>
      <c r="E4" s="109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8</v>
      </c>
      <c r="B8" s="20" t="s">
        <v>117</v>
      </c>
      <c r="C8" s="21">
        <v>35655293</v>
      </c>
      <c r="D8" s="21">
        <v>-620062</v>
      </c>
      <c r="E8" s="21">
        <v>35035231</v>
      </c>
    </row>
    <row r="9" spans="1:5" x14ac:dyDescent="0.2">
      <c r="A9" s="20" t="s">
        <v>10</v>
      </c>
      <c r="B9" s="20" t="s">
        <v>11</v>
      </c>
      <c r="C9" s="21">
        <v>1175107</v>
      </c>
      <c r="D9" s="21">
        <v>0</v>
      </c>
      <c r="E9" s="21">
        <v>1175107</v>
      </c>
    </row>
    <row r="10" spans="1:5" x14ac:dyDescent="0.2">
      <c r="A10" s="20" t="s">
        <v>12</v>
      </c>
      <c r="B10" s="20" t="s">
        <v>13</v>
      </c>
      <c r="C10" s="21">
        <v>9184761</v>
      </c>
      <c r="D10" s="21">
        <v>0</v>
      </c>
      <c r="E10" s="21">
        <v>9184761</v>
      </c>
    </row>
    <row r="11" spans="1:5" x14ac:dyDescent="0.2">
      <c r="A11" s="20" t="s">
        <v>14</v>
      </c>
      <c r="B11" s="20" t="s">
        <v>15</v>
      </c>
      <c r="C11" s="21">
        <v>39321</v>
      </c>
      <c r="D11" s="21">
        <v>-10363</v>
      </c>
      <c r="E11" s="21">
        <v>28958</v>
      </c>
    </row>
    <row r="12" spans="1:5" x14ac:dyDescent="0.2">
      <c r="A12" s="20" t="s">
        <v>16</v>
      </c>
      <c r="B12" s="20" t="s">
        <v>17</v>
      </c>
      <c r="C12" s="21">
        <v>1583717</v>
      </c>
      <c r="D12" s="21">
        <v>0</v>
      </c>
      <c r="E12" s="21">
        <v>1583717</v>
      </c>
    </row>
    <row r="13" spans="1:5" x14ac:dyDescent="0.2">
      <c r="A13" s="20" t="s">
        <v>18</v>
      </c>
      <c r="B13" s="20" t="s">
        <v>19</v>
      </c>
      <c r="C13" s="21">
        <v>21737452</v>
      </c>
      <c r="D13" s="21">
        <v>-460677</v>
      </c>
      <c r="E13" s="21">
        <v>21276775</v>
      </c>
    </row>
    <row r="14" spans="1:5" x14ac:dyDescent="0.2">
      <c r="A14" s="20" t="s">
        <v>20</v>
      </c>
      <c r="B14" s="20" t="s">
        <v>21</v>
      </c>
      <c r="C14" s="21">
        <v>4787</v>
      </c>
      <c r="D14" s="21">
        <v>0</v>
      </c>
      <c r="E14" s="21">
        <v>4787</v>
      </c>
    </row>
    <row r="15" spans="1:5" x14ac:dyDescent="0.2">
      <c r="A15" s="20" t="s">
        <v>120</v>
      </c>
      <c r="B15" s="20" t="s">
        <v>121</v>
      </c>
      <c r="C15" s="21">
        <v>33336</v>
      </c>
      <c r="D15" s="21">
        <v>0</v>
      </c>
      <c r="E15" s="21">
        <v>33336</v>
      </c>
    </row>
    <row r="16" spans="1:5" x14ac:dyDescent="0.2">
      <c r="A16" s="20" t="s">
        <v>22</v>
      </c>
      <c r="B16" s="20" t="s">
        <v>23</v>
      </c>
      <c r="C16" s="21">
        <v>19917</v>
      </c>
      <c r="D16" s="21">
        <v>-13153</v>
      </c>
      <c r="E16" s="21">
        <v>6764</v>
      </c>
    </row>
    <row r="17" spans="1:5" x14ac:dyDescent="0.2">
      <c r="A17" s="20" t="s">
        <v>24</v>
      </c>
      <c r="B17" s="20" t="s">
        <v>25</v>
      </c>
      <c r="C17" s="21">
        <v>891281</v>
      </c>
      <c r="D17" s="21">
        <v>-134768</v>
      </c>
      <c r="E17" s="21">
        <v>756513</v>
      </c>
    </row>
    <row r="18" spans="1:5" x14ac:dyDescent="0.2">
      <c r="A18" s="20" t="s">
        <v>26</v>
      </c>
      <c r="B18" s="20" t="s">
        <v>27</v>
      </c>
      <c r="C18" s="21">
        <v>926388</v>
      </c>
      <c r="D18" s="21">
        <v>-1101</v>
      </c>
      <c r="E18" s="21">
        <v>925287</v>
      </c>
    </row>
    <row r="19" spans="1:5" x14ac:dyDescent="0.2">
      <c r="A19" s="20" t="s">
        <v>28</v>
      </c>
      <c r="B19" s="20" t="s">
        <v>29</v>
      </c>
      <c r="C19" s="21">
        <v>59226</v>
      </c>
      <c r="D19" s="21">
        <v>0</v>
      </c>
      <c r="E19" s="21">
        <v>59226</v>
      </c>
    </row>
    <row r="20" spans="1:5" x14ac:dyDescent="0.2">
      <c r="A20" s="20" t="s">
        <v>30</v>
      </c>
      <c r="B20" s="20" t="s">
        <v>31</v>
      </c>
      <c r="C20" s="21">
        <v>35035231</v>
      </c>
      <c r="D20" s="21">
        <v>0</v>
      </c>
      <c r="E20" s="21">
        <v>35035231</v>
      </c>
    </row>
    <row r="21" spans="1:5" x14ac:dyDescent="0.2">
      <c r="A21" s="20" t="s">
        <v>32</v>
      </c>
      <c r="B21" s="20" t="s">
        <v>33</v>
      </c>
      <c r="C21" s="21">
        <v>32518672</v>
      </c>
      <c r="D21" s="21">
        <v>0</v>
      </c>
      <c r="E21" s="21">
        <v>32518672</v>
      </c>
    </row>
    <row r="22" spans="1:5" x14ac:dyDescent="0.2">
      <c r="A22" s="20" t="s">
        <v>34</v>
      </c>
      <c r="B22" s="20" t="s">
        <v>35</v>
      </c>
      <c r="C22" s="21">
        <v>4338017</v>
      </c>
      <c r="D22" s="21">
        <v>0</v>
      </c>
      <c r="E22" s="21">
        <v>4338017</v>
      </c>
    </row>
    <row r="23" spans="1:5" x14ac:dyDescent="0.2">
      <c r="A23" s="20" t="s">
        <v>36</v>
      </c>
      <c r="B23" s="20" t="s">
        <v>37</v>
      </c>
      <c r="C23" s="21">
        <v>25100070</v>
      </c>
      <c r="D23" s="21">
        <v>0</v>
      </c>
      <c r="E23" s="21">
        <v>25100070</v>
      </c>
    </row>
    <row r="24" spans="1:5" x14ac:dyDescent="0.2">
      <c r="A24" s="20" t="s">
        <v>38</v>
      </c>
      <c r="B24" s="20" t="s">
        <v>39</v>
      </c>
      <c r="C24" s="21">
        <v>50457</v>
      </c>
      <c r="D24" s="21">
        <v>0</v>
      </c>
      <c r="E24" s="21">
        <v>50457</v>
      </c>
    </row>
    <row r="25" spans="1:5" x14ac:dyDescent="0.2">
      <c r="A25" s="20" t="s">
        <v>40</v>
      </c>
      <c r="B25" s="20" t="s">
        <v>41</v>
      </c>
      <c r="C25" s="21">
        <v>1045603</v>
      </c>
      <c r="D25" s="21">
        <v>0</v>
      </c>
      <c r="E25" s="21">
        <v>1045603</v>
      </c>
    </row>
    <row r="26" spans="1:5" x14ac:dyDescent="0.2">
      <c r="A26" s="20" t="s">
        <v>44</v>
      </c>
      <c r="B26" s="20" t="s">
        <v>45</v>
      </c>
      <c r="C26" s="21">
        <v>1984525</v>
      </c>
      <c r="D26" s="21">
        <v>0</v>
      </c>
      <c r="E26" s="21">
        <v>1984525</v>
      </c>
    </row>
    <row r="27" spans="1:5" x14ac:dyDescent="0.2">
      <c r="A27" s="20" t="s">
        <v>46</v>
      </c>
      <c r="B27" s="20" t="s">
        <v>47</v>
      </c>
      <c r="C27" s="21">
        <v>2516559</v>
      </c>
      <c r="D27" s="21">
        <v>0</v>
      </c>
      <c r="E27" s="21">
        <v>2516559</v>
      </c>
    </row>
    <row r="28" spans="1:5" x14ac:dyDescent="0.2">
      <c r="A28" s="20" t="s">
        <v>48</v>
      </c>
      <c r="B28" s="20" t="s">
        <v>49</v>
      </c>
      <c r="C28" s="21">
        <v>1586965</v>
      </c>
      <c r="D28" s="21">
        <v>0</v>
      </c>
      <c r="E28" s="21">
        <v>1586965</v>
      </c>
    </row>
    <row r="29" spans="1:5" x14ac:dyDescent="0.2">
      <c r="A29" s="20" t="s">
        <v>137</v>
      </c>
      <c r="B29" s="20" t="s">
        <v>138</v>
      </c>
      <c r="C29" s="21">
        <v>373318</v>
      </c>
      <c r="D29" s="21">
        <v>0</v>
      </c>
      <c r="E29" s="21">
        <v>373318</v>
      </c>
    </row>
    <row r="30" spans="1:5" x14ac:dyDescent="0.2">
      <c r="A30" s="20" t="s">
        <v>50</v>
      </c>
      <c r="B30" s="20" t="s">
        <v>51</v>
      </c>
      <c r="C30" s="21">
        <v>556276</v>
      </c>
      <c r="D30" s="21">
        <v>0</v>
      </c>
      <c r="E30" s="21">
        <v>556276</v>
      </c>
    </row>
    <row r="31" spans="1:5" x14ac:dyDescent="0.2">
      <c r="A31" s="20" t="s">
        <v>54</v>
      </c>
      <c r="B31" s="20" t="s">
        <v>55</v>
      </c>
      <c r="C31" s="21">
        <v>3803707</v>
      </c>
      <c r="D31" s="21">
        <v>0</v>
      </c>
      <c r="E31" s="21">
        <v>3803707</v>
      </c>
    </row>
    <row r="32" spans="1:5" x14ac:dyDescent="0.2">
      <c r="A32" s="20" t="s">
        <v>56</v>
      </c>
      <c r="B32" s="20" t="s">
        <v>57</v>
      </c>
      <c r="C32" s="21">
        <v>-3803707</v>
      </c>
      <c r="D32" s="21">
        <v>0</v>
      </c>
      <c r="E32" s="21">
        <v>-3803707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32"/>
  <sheetViews>
    <sheetView zoomScaleNormal="100"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157</v>
      </c>
      <c r="B1" s="24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7" t="s">
        <v>0</v>
      </c>
      <c r="B3" s="107"/>
      <c r="C3" s="107"/>
      <c r="D3" s="107"/>
      <c r="E3" s="107"/>
    </row>
    <row r="4" spans="1:5" ht="15.75" x14ac:dyDescent="0.25">
      <c r="A4" s="108" t="s">
        <v>148</v>
      </c>
      <c r="B4" s="109"/>
      <c r="C4" s="109"/>
      <c r="D4" s="109"/>
      <c r="E4" s="109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8</v>
      </c>
      <c r="B8" s="20" t="s">
        <v>117</v>
      </c>
      <c r="C8" s="21">
        <v>34154829</v>
      </c>
      <c r="D8" s="21">
        <v>-593938</v>
      </c>
      <c r="E8" s="21">
        <v>33560891</v>
      </c>
    </row>
    <row r="9" spans="1:5" x14ac:dyDescent="0.2">
      <c r="A9" s="20" t="s">
        <v>10</v>
      </c>
      <c r="B9" s="20" t="s">
        <v>11</v>
      </c>
      <c r="C9" s="21">
        <v>867435</v>
      </c>
      <c r="D9" s="21">
        <v>0</v>
      </c>
      <c r="E9" s="21">
        <v>867435</v>
      </c>
    </row>
    <row r="10" spans="1:5" x14ac:dyDescent="0.2">
      <c r="A10" s="20" t="s">
        <v>12</v>
      </c>
      <c r="B10" s="20" t="s">
        <v>13</v>
      </c>
      <c r="C10" s="21">
        <v>8677198</v>
      </c>
      <c r="D10" s="21">
        <v>0</v>
      </c>
      <c r="E10" s="21">
        <v>8677198</v>
      </c>
    </row>
    <row r="11" spans="1:5" x14ac:dyDescent="0.2">
      <c r="A11" s="20" t="s">
        <v>14</v>
      </c>
      <c r="B11" s="20" t="s">
        <v>15</v>
      </c>
      <c r="C11" s="21">
        <v>31079</v>
      </c>
      <c r="D11" s="21">
        <v>-10722</v>
      </c>
      <c r="E11" s="21">
        <v>20357</v>
      </c>
    </row>
    <row r="12" spans="1:5" x14ac:dyDescent="0.2">
      <c r="A12" s="20" t="s">
        <v>16</v>
      </c>
      <c r="B12" s="20" t="s">
        <v>17</v>
      </c>
      <c r="C12" s="21">
        <v>1990521</v>
      </c>
      <c r="D12" s="21">
        <v>0</v>
      </c>
      <c r="E12" s="21">
        <v>1990521</v>
      </c>
    </row>
    <row r="13" spans="1:5" x14ac:dyDescent="0.2">
      <c r="A13" s="20" t="s">
        <v>18</v>
      </c>
      <c r="B13" s="20" t="s">
        <v>19</v>
      </c>
      <c r="C13" s="21">
        <v>20868152</v>
      </c>
      <c r="D13" s="21">
        <v>-430977</v>
      </c>
      <c r="E13" s="21">
        <v>20437175</v>
      </c>
    </row>
    <row r="14" spans="1:5" x14ac:dyDescent="0.2">
      <c r="A14" s="20" t="s">
        <v>20</v>
      </c>
      <c r="B14" s="20" t="s">
        <v>21</v>
      </c>
      <c r="C14" s="21">
        <v>9603</v>
      </c>
      <c r="D14" s="21">
        <v>0</v>
      </c>
      <c r="E14" s="21">
        <v>9603</v>
      </c>
    </row>
    <row r="15" spans="1:5" x14ac:dyDescent="0.2">
      <c r="A15" s="20" t="s">
        <v>120</v>
      </c>
      <c r="B15" s="20" t="s">
        <v>121</v>
      </c>
      <c r="C15" s="21">
        <v>33336</v>
      </c>
      <c r="D15" s="21">
        <v>0</v>
      </c>
      <c r="E15" s="21">
        <v>33336</v>
      </c>
    </row>
    <row r="16" spans="1:5" x14ac:dyDescent="0.2">
      <c r="A16" s="20" t="s">
        <v>22</v>
      </c>
      <c r="B16" s="20" t="s">
        <v>23</v>
      </c>
      <c r="C16" s="21">
        <v>19726</v>
      </c>
      <c r="D16" s="21">
        <v>-13153</v>
      </c>
      <c r="E16" s="21">
        <v>6573</v>
      </c>
    </row>
    <row r="17" spans="1:5" x14ac:dyDescent="0.2">
      <c r="A17" s="20" t="s">
        <v>24</v>
      </c>
      <c r="B17" s="20" t="s">
        <v>25</v>
      </c>
      <c r="C17" s="21">
        <v>727471</v>
      </c>
      <c r="D17" s="21">
        <v>-135527</v>
      </c>
      <c r="E17" s="21">
        <v>591944</v>
      </c>
    </row>
    <row r="18" spans="1:5" x14ac:dyDescent="0.2">
      <c r="A18" s="20" t="s">
        <v>26</v>
      </c>
      <c r="B18" s="20" t="s">
        <v>27</v>
      </c>
      <c r="C18" s="21">
        <v>871082</v>
      </c>
      <c r="D18" s="21">
        <v>-3559</v>
      </c>
      <c r="E18" s="21">
        <v>867523</v>
      </c>
    </row>
    <row r="19" spans="1:5" x14ac:dyDescent="0.2">
      <c r="A19" s="20" t="s">
        <v>28</v>
      </c>
      <c r="B19" s="20" t="s">
        <v>29</v>
      </c>
      <c r="C19" s="21">
        <v>59226</v>
      </c>
      <c r="D19" s="21">
        <v>0</v>
      </c>
      <c r="E19" s="21">
        <v>59226</v>
      </c>
    </row>
    <row r="20" spans="1:5" x14ac:dyDescent="0.2">
      <c r="A20" s="20" t="s">
        <v>30</v>
      </c>
      <c r="B20" s="20" t="s">
        <v>31</v>
      </c>
      <c r="C20" s="21">
        <v>33560891</v>
      </c>
      <c r="D20" s="21">
        <v>0</v>
      </c>
      <c r="E20" s="21">
        <v>33560891</v>
      </c>
    </row>
    <row r="21" spans="1:5" x14ac:dyDescent="0.2">
      <c r="A21" s="20" t="s">
        <v>32</v>
      </c>
      <c r="B21" s="20" t="s">
        <v>33</v>
      </c>
      <c r="C21" s="21">
        <v>30983001</v>
      </c>
      <c r="D21" s="21">
        <v>0</v>
      </c>
      <c r="E21" s="21">
        <v>30983001</v>
      </c>
    </row>
    <row r="22" spans="1:5" x14ac:dyDescent="0.2">
      <c r="A22" s="20" t="s">
        <v>34</v>
      </c>
      <c r="B22" s="20" t="s">
        <v>35</v>
      </c>
      <c r="C22" s="21">
        <v>3418990</v>
      </c>
      <c r="D22" s="21">
        <v>0</v>
      </c>
      <c r="E22" s="21">
        <v>3418990</v>
      </c>
    </row>
    <row r="23" spans="1:5" x14ac:dyDescent="0.2">
      <c r="A23" s="20" t="s">
        <v>36</v>
      </c>
      <c r="B23" s="20" t="s">
        <v>37</v>
      </c>
      <c r="C23" s="21">
        <v>25421447</v>
      </c>
      <c r="D23" s="21">
        <v>0</v>
      </c>
      <c r="E23" s="21">
        <v>25421447</v>
      </c>
    </row>
    <row r="24" spans="1:5" x14ac:dyDescent="0.2">
      <c r="A24" s="20" t="s">
        <v>38</v>
      </c>
      <c r="B24" s="20" t="s">
        <v>39</v>
      </c>
      <c r="C24" s="21">
        <v>59561</v>
      </c>
      <c r="D24" s="21">
        <v>0</v>
      </c>
      <c r="E24" s="21">
        <v>59561</v>
      </c>
    </row>
    <row r="25" spans="1:5" x14ac:dyDescent="0.2">
      <c r="A25" s="20" t="s">
        <v>40</v>
      </c>
      <c r="B25" s="20" t="s">
        <v>41</v>
      </c>
      <c r="C25" s="21">
        <v>187280</v>
      </c>
      <c r="D25" s="21">
        <v>0</v>
      </c>
      <c r="E25" s="21">
        <v>187280</v>
      </c>
    </row>
    <row r="26" spans="1:5" x14ac:dyDescent="0.2">
      <c r="A26" s="20" t="s">
        <v>44</v>
      </c>
      <c r="B26" s="20" t="s">
        <v>45</v>
      </c>
      <c r="C26" s="21">
        <v>1895723</v>
      </c>
      <c r="D26" s="21">
        <v>0</v>
      </c>
      <c r="E26" s="21">
        <v>1895723</v>
      </c>
    </row>
    <row r="27" spans="1:5" x14ac:dyDescent="0.2">
      <c r="A27" s="20" t="s">
        <v>46</v>
      </c>
      <c r="B27" s="20" t="s">
        <v>47</v>
      </c>
      <c r="C27" s="21">
        <v>2577890</v>
      </c>
      <c r="D27" s="21">
        <v>0</v>
      </c>
      <c r="E27" s="21">
        <v>2577890</v>
      </c>
    </row>
    <row r="28" spans="1:5" x14ac:dyDescent="0.2">
      <c r="A28" s="20" t="s">
        <v>48</v>
      </c>
      <c r="B28" s="20" t="s">
        <v>49</v>
      </c>
      <c r="C28" s="21">
        <v>1586965</v>
      </c>
      <c r="D28" s="21">
        <v>0</v>
      </c>
      <c r="E28" s="21">
        <v>1586965</v>
      </c>
    </row>
    <row r="29" spans="1:5" x14ac:dyDescent="0.2">
      <c r="A29" s="20" t="s">
        <v>137</v>
      </c>
      <c r="B29" s="20" t="s">
        <v>138</v>
      </c>
      <c r="C29" s="21">
        <v>330376</v>
      </c>
      <c r="D29" s="21">
        <v>0</v>
      </c>
      <c r="E29" s="21">
        <v>330376</v>
      </c>
    </row>
    <row r="30" spans="1:5" x14ac:dyDescent="0.2">
      <c r="A30" s="20" t="s">
        <v>50</v>
      </c>
      <c r="B30" s="20" t="s">
        <v>51</v>
      </c>
      <c r="C30" s="21">
        <v>660549</v>
      </c>
      <c r="D30" s="21">
        <v>0</v>
      </c>
      <c r="E30" s="21">
        <v>660549</v>
      </c>
    </row>
    <row r="31" spans="1:5" x14ac:dyDescent="0.2">
      <c r="A31" s="20" t="s">
        <v>54</v>
      </c>
      <c r="B31" s="20" t="s">
        <v>55</v>
      </c>
      <c r="C31" s="21">
        <v>4274349</v>
      </c>
      <c r="D31" s="21">
        <v>0</v>
      </c>
      <c r="E31" s="21">
        <v>4274349</v>
      </c>
    </row>
    <row r="32" spans="1:5" x14ac:dyDescent="0.2">
      <c r="A32" s="20" t="s">
        <v>56</v>
      </c>
      <c r="B32" s="20" t="s">
        <v>57</v>
      </c>
      <c r="C32" s="21">
        <v>-4274349</v>
      </c>
      <c r="D32" s="21">
        <v>0</v>
      </c>
      <c r="E32" s="21">
        <v>-4274349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32"/>
  <sheetViews>
    <sheetView zoomScaleNormal="100" workbookViewId="0">
      <selection activeCell="E28" sqref="E28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157</v>
      </c>
      <c r="B1" s="24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7" t="s">
        <v>0</v>
      </c>
      <c r="B3" s="107"/>
      <c r="C3" s="107"/>
      <c r="D3" s="107"/>
      <c r="E3" s="107"/>
    </row>
    <row r="4" spans="1:5" ht="15.75" x14ac:dyDescent="0.25">
      <c r="A4" s="108" t="s">
        <v>146</v>
      </c>
      <c r="B4" s="109"/>
      <c r="C4" s="109"/>
      <c r="D4" s="109"/>
      <c r="E4" s="109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8</v>
      </c>
      <c r="B8" s="20" t="s">
        <v>117</v>
      </c>
      <c r="C8" s="21">
        <v>27588063</v>
      </c>
      <c r="D8" s="21">
        <v>-542707</v>
      </c>
      <c r="E8" s="21">
        <v>27045356</v>
      </c>
    </row>
    <row r="9" spans="1:5" x14ac:dyDescent="0.2">
      <c r="A9" s="20" t="s">
        <v>10</v>
      </c>
      <c r="B9" s="20" t="s">
        <v>11</v>
      </c>
      <c r="C9" s="21">
        <v>688358</v>
      </c>
      <c r="D9" s="21">
        <v>0</v>
      </c>
      <c r="E9" s="21">
        <v>688358</v>
      </c>
    </row>
    <row r="10" spans="1:5" x14ac:dyDescent="0.2">
      <c r="A10" s="20" t="s">
        <v>12</v>
      </c>
      <c r="B10" s="20" t="s">
        <v>13</v>
      </c>
      <c r="C10" s="21">
        <v>6834048</v>
      </c>
      <c r="D10" s="21">
        <v>0</v>
      </c>
      <c r="E10" s="21">
        <v>6834048</v>
      </c>
    </row>
    <row r="11" spans="1:5" x14ac:dyDescent="0.2">
      <c r="A11" s="20" t="s">
        <v>14</v>
      </c>
      <c r="B11" s="20" t="s">
        <v>15</v>
      </c>
      <c r="C11" s="21">
        <v>20124</v>
      </c>
      <c r="D11" s="21">
        <v>-6806</v>
      </c>
      <c r="E11" s="21">
        <v>13318</v>
      </c>
    </row>
    <row r="12" spans="1:5" x14ac:dyDescent="0.2">
      <c r="A12" s="20" t="s">
        <v>16</v>
      </c>
      <c r="B12" s="20" t="s">
        <v>17</v>
      </c>
      <c r="C12" s="21">
        <v>193633</v>
      </c>
      <c r="D12" s="21">
        <v>0</v>
      </c>
      <c r="E12" s="21">
        <v>193633</v>
      </c>
    </row>
    <row r="13" spans="1:5" x14ac:dyDescent="0.2">
      <c r="A13" s="20" t="s">
        <v>18</v>
      </c>
      <c r="B13" s="20" t="s">
        <v>19</v>
      </c>
      <c r="C13" s="21">
        <v>18312048</v>
      </c>
      <c r="D13" s="21">
        <v>-383382</v>
      </c>
      <c r="E13" s="21">
        <v>17928666</v>
      </c>
    </row>
    <row r="14" spans="1:5" x14ac:dyDescent="0.2">
      <c r="A14" s="20" t="s">
        <v>20</v>
      </c>
      <c r="B14" s="20" t="s">
        <v>21</v>
      </c>
      <c r="C14" s="21">
        <v>9704</v>
      </c>
      <c r="D14" s="21">
        <v>0</v>
      </c>
      <c r="E14" s="21">
        <v>9704</v>
      </c>
    </row>
    <row r="15" spans="1:5" x14ac:dyDescent="0.2">
      <c r="A15" s="20" t="s">
        <v>120</v>
      </c>
      <c r="B15" s="20" t="s">
        <v>121</v>
      </c>
      <c r="C15" s="21">
        <v>33336</v>
      </c>
      <c r="D15" s="21">
        <v>0</v>
      </c>
      <c r="E15" s="21">
        <v>33336</v>
      </c>
    </row>
    <row r="16" spans="1:5" x14ac:dyDescent="0.2">
      <c r="A16" s="20" t="s">
        <v>22</v>
      </c>
      <c r="B16" s="20" t="s">
        <v>23</v>
      </c>
      <c r="C16" s="21">
        <v>19213</v>
      </c>
      <c r="D16" s="21">
        <v>-13153</v>
      </c>
      <c r="E16" s="21">
        <v>6060</v>
      </c>
    </row>
    <row r="17" spans="1:5" x14ac:dyDescent="0.2">
      <c r="A17" s="20" t="s">
        <v>24</v>
      </c>
      <c r="B17" s="20" t="s">
        <v>25</v>
      </c>
      <c r="C17" s="21">
        <v>613444</v>
      </c>
      <c r="D17" s="21">
        <v>-138203</v>
      </c>
      <c r="E17" s="21">
        <v>475241</v>
      </c>
    </row>
    <row r="18" spans="1:5" x14ac:dyDescent="0.2">
      <c r="A18" s="20" t="s">
        <v>26</v>
      </c>
      <c r="B18" s="20" t="s">
        <v>27</v>
      </c>
      <c r="C18" s="21">
        <v>804929</v>
      </c>
      <c r="D18" s="21">
        <v>-1163</v>
      </c>
      <c r="E18" s="21">
        <v>803766</v>
      </c>
    </row>
    <row r="19" spans="1:5" x14ac:dyDescent="0.2">
      <c r="A19" s="20" t="s">
        <v>28</v>
      </c>
      <c r="B19" s="20" t="s">
        <v>29</v>
      </c>
      <c r="C19" s="21">
        <v>59226</v>
      </c>
      <c r="D19" s="21">
        <v>0</v>
      </c>
      <c r="E19" s="21">
        <v>59226</v>
      </c>
    </row>
    <row r="20" spans="1:5" x14ac:dyDescent="0.2">
      <c r="A20" s="20" t="s">
        <v>30</v>
      </c>
      <c r="B20" s="20" t="s">
        <v>31</v>
      </c>
      <c r="C20" s="21">
        <v>27045356</v>
      </c>
      <c r="D20" s="21">
        <v>0</v>
      </c>
      <c r="E20" s="21">
        <v>27045356</v>
      </c>
    </row>
    <row r="21" spans="1:5" x14ac:dyDescent="0.2">
      <c r="A21" s="20" t="s">
        <v>32</v>
      </c>
      <c r="B21" s="20" t="s">
        <v>33</v>
      </c>
      <c r="C21" s="21">
        <v>24537455</v>
      </c>
      <c r="D21" s="21">
        <v>0</v>
      </c>
      <c r="E21" s="21">
        <v>24537455</v>
      </c>
    </row>
    <row r="22" spans="1:5" x14ac:dyDescent="0.2">
      <c r="A22" s="20" t="s">
        <v>34</v>
      </c>
      <c r="B22" s="20" t="s">
        <v>35</v>
      </c>
      <c r="C22" s="21">
        <v>3455084</v>
      </c>
      <c r="D22" s="21">
        <v>0</v>
      </c>
      <c r="E22" s="21">
        <v>3455084</v>
      </c>
    </row>
    <row r="23" spans="1:5" x14ac:dyDescent="0.2">
      <c r="A23" s="20" t="s">
        <v>36</v>
      </c>
      <c r="B23" s="20" t="s">
        <v>37</v>
      </c>
      <c r="C23" s="21">
        <v>19509791</v>
      </c>
      <c r="D23" s="21">
        <v>0</v>
      </c>
      <c r="E23" s="21">
        <v>19509791</v>
      </c>
    </row>
    <row r="24" spans="1:5" x14ac:dyDescent="0.2">
      <c r="A24" s="20" t="s">
        <v>38</v>
      </c>
      <c r="B24" s="20" t="s">
        <v>39</v>
      </c>
      <c r="C24" s="21">
        <v>59509</v>
      </c>
      <c r="D24" s="21">
        <v>0</v>
      </c>
      <c r="E24" s="21">
        <v>59509</v>
      </c>
    </row>
    <row r="25" spans="1:5" x14ac:dyDescent="0.2">
      <c r="A25" s="20" t="s">
        <v>40</v>
      </c>
      <c r="B25" s="20" t="s">
        <v>41</v>
      </c>
      <c r="C25" s="21">
        <v>134978</v>
      </c>
      <c r="D25" s="21">
        <v>0</v>
      </c>
      <c r="E25" s="21">
        <v>134978</v>
      </c>
    </row>
    <row r="26" spans="1:5" x14ac:dyDescent="0.2">
      <c r="A26" s="20" t="s">
        <v>44</v>
      </c>
      <c r="B26" s="20" t="s">
        <v>45</v>
      </c>
      <c r="C26" s="21">
        <v>1378093</v>
      </c>
      <c r="D26" s="21">
        <v>0</v>
      </c>
      <c r="E26" s="21">
        <v>1378093</v>
      </c>
    </row>
    <row r="27" spans="1:5" x14ac:dyDescent="0.2">
      <c r="A27" s="20" t="s">
        <v>46</v>
      </c>
      <c r="B27" s="20" t="s">
        <v>47</v>
      </c>
      <c r="C27" s="21">
        <v>2507901</v>
      </c>
      <c r="D27" s="21">
        <v>0</v>
      </c>
      <c r="E27" s="21">
        <v>2507901</v>
      </c>
    </row>
    <row r="28" spans="1:5" x14ac:dyDescent="0.2">
      <c r="A28" s="20" t="s">
        <v>48</v>
      </c>
      <c r="B28" s="20" t="s">
        <v>49</v>
      </c>
      <c r="C28" s="21">
        <v>1586965</v>
      </c>
      <c r="D28" s="21">
        <v>0</v>
      </c>
      <c r="E28" s="21">
        <v>1586965</v>
      </c>
    </row>
    <row r="29" spans="1:5" x14ac:dyDescent="0.2">
      <c r="A29" s="20" t="s">
        <v>137</v>
      </c>
      <c r="B29" s="20" t="s">
        <v>138</v>
      </c>
      <c r="C29" s="21">
        <v>287932</v>
      </c>
      <c r="D29" s="21">
        <v>0</v>
      </c>
      <c r="E29" s="21">
        <v>287932</v>
      </c>
    </row>
    <row r="30" spans="1:5" x14ac:dyDescent="0.2">
      <c r="A30" s="20" t="s">
        <v>50</v>
      </c>
      <c r="B30" s="20" t="s">
        <v>51</v>
      </c>
      <c r="C30" s="21">
        <v>633004</v>
      </c>
      <c r="D30" s="21">
        <v>0</v>
      </c>
      <c r="E30" s="21">
        <v>633004</v>
      </c>
    </row>
    <row r="31" spans="1:5" x14ac:dyDescent="0.2">
      <c r="A31" s="20" t="s">
        <v>54</v>
      </c>
      <c r="B31" s="20" t="s">
        <v>55</v>
      </c>
      <c r="C31" s="21">
        <v>2607772</v>
      </c>
      <c r="D31" s="21">
        <v>0</v>
      </c>
      <c r="E31" s="21">
        <v>2607772</v>
      </c>
    </row>
    <row r="32" spans="1:5" x14ac:dyDescent="0.2">
      <c r="A32" s="20" t="s">
        <v>56</v>
      </c>
      <c r="B32" s="20" t="s">
        <v>57</v>
      </c>
      <c r="C32" s="21">
        <v>-2607772</v>
      </c>
      <c r="D32" s="21">
        <v>0</v>
      </c>
      <c r="E32" s="21">
        <v>-2607772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31"/>
  <sheetViews>
    <sheetView zoomScaleNormal="100"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157</v>
      </c>
      <c r="B1" s="24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7" t="s">
        <v>0</v>
      </c>
      <c r="B3" s="107"/>
      <c r="C3" s="107"/>
      <c r="D3" s="107"/>
      <c r="E3" s="107"/>
    </row>
    <row r="4" spans="1:5" ht="15.75" x14ac:dyDescent="0.25">
      <c r="A4" s="108" t="s">
        <v>141</v>
      </c>
      <c r="B4" s="109"/>
      <c r="C4" s="109"/>
      <c r="D4" s="109"/>
      <c r="E4" s="109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8</v>
      </c>
      <c r="B8" s="20" t="s">
        <v>117</v>
      </c>
      <c r="C8" s="21">
        <v>23998207</v>
      </c>
      <c r="D8" s="21">
        <v>-470888</v>
      </c>
      <c r="E8" s="21">
        <v>23527319</v>
      </c>
    </row>
    <row r="9" spans="1:5" x14ac:dyDescent="0.2">
      <c r="A9" s="20" t="s">
        <v>10</v>
      </c>
      <c r="B9" s="20" t="s">
        <v>11</v>
      </c>
      <c r="C9" s="21">
        <v>707805</v>
      </c>
      <c r="D9" s="21">
        <v>0</v>
      </c>
      <c r="E9" s="21">
        <v>707805</v>
      </c>
    </row>
    <row r="10" spans="1:5" x14ac:dyDescent="0.2">
      <c r="A10" s="20" t="s">
        <v>12</v>
      </c>
      <c r="B10" s="20" t="s">
        <v>13</v>
      </c>
      <c r="C10" s="21">
        <v>5634652</v>
      </c>
      <c r="D10" s="21">
        <v>0</v>
      </c>
      <c r="E10" s="21">
        <v>5634652</v>
      </c>
    </row>
    <row r="11" spans="1:5" x14ac:dyDescent="0.2">
      <c r="A11" s="20" t="s">
        <v>14</v>
      </c>
      <c r="B11" s="20" t="s">
        <v>15</v>
      </c>
      <c r="C11" s="21">
        <v>20595</v>
      </c>
      <c r="D11" s="21">
        <v>-6810</v>
      </c>
      <c r="E11" s="21">
        <v>13785</v>
      </c>
    </row>
    <row r="12" spans="1:5" x14ac:dyDescent="0.2">
      <c r="A12" s="20" t="s">
        <v>16</v>
      </c>
      <c r="B12" s="20" t="s">
        <v>17</v>
      </c>
      <c r="C12" s="21">
        <v>925635</v>
      </c>
      <c r="D12" s="21">
        <v>0</v>
      </c>
      <c r="E12" s="21">
        <v>925635</v>
      </c>
    </row>
    <row r="13" spans="1:5" x14ac:dyDescent="0.2">
      <c r="A13" s="20" t="s">
        <v>18</v>
      </c>
      <c r="B13" s="20" t="s">
        <v>19</v>
      </c>
      <c r="C13" s="21">
        <v>15478946</v>
      </c>
      <c r="D13" s="21">
        <v>-311278</v>
      </c>
      <c r="E13" s="21">
        <v>15167668</v>
      </c>
    </row>
    <row r="14" spans="1:5" x14ac:dyDescent="0.2">
      <c r="A14" s="20" t="s">
        <v>120</v>
      </c>
      <c r="B14" s="20" t="s">
        <v>142</v>
      </c>
      <c r="C14" s="21">
        <v>33336</v>
      </c>
      <c r="D14" s="21">
        <v>0</v>
      </c>
      <c r="E14" s="21">
        <v>33336</v>
      </c>
    </row>
    <row r="15" spans="1:5" x14ac:dyDescent="0.2">
      <c r="A15" s="20" t="s">
        <v>22</v>
      </c>
      <c r="B15" s="20" t="s">
        <v>23</v>
      </c>
      <c r="C15" s="21">
        <v>92471</v>
      </c>
      <c r="D15" s="21">
        <v>-14860</v>
      </c>
      <c r="E15" s="21">
        <v>77611</v>
      </c>
    </row>
    <row r="16" spans="1:5" x14ac:dyDescent="0.2">
      <c r="A16" s="20" t="s">
        <v>24</v>
      </c>
      <c r="B16" s="20" t="s">
        <v>25</v>
      </c>
      <c r="C16" s="21">
        <v>373407</v>
      </c>
      <c r="D16" s="21">
        <v>-136795</v>
      </c>
      <c r="E16" s="21">
        <v>236612</v>
      </c>
    </row>
    <row r="17" spans="1:5" x14ac:dyDescent="0.2">
      <c r="A17" s="20" t="s">
        <v>26</v>
      </c>
      <c r="B17" s="20" t="s">
        <v>27</v>
      </c>
      <c r="C17" s="21">
        <v>672134</v>
      </c>
      <c r="D17" s="21">
        <v>-1145</v>
      </c>
      <c r="E17" s="21">
        <v>670989</v>
      </c>
    </row>
    <row r="18" spans="1:5" x14ac:dyDescent="0.2">
      <c r="A18" s="20" t="s">
        <v>28</v>
      </c>
      <c r="B18" s="20" t="s">
        <v>29</v>
      </c>
      <c r="C18" s="21">
        <v>59226</v>
      </c>
      <c r="D18" s="21">
        <v>0</v>
      </c>
      <c r="E18" s="21">
        <v>59226</v>
      </c>
    </row>
    <row r="19" spans="1:5" x14ac:dyDescent="0.2">
      <c r="A19" s="20" t="s">
        <v>30</v>
      </c>
      <c r="B19" s="20" t="s">
        <v>31</v>
      </c>
      <c r="C19" s="21">
        <v>23527319</v>
      </c>
      <c r="D19" s="21">
        <v>0</v>
      </c>
      <c r="E19" s="21">
        <v>23527319</v>
      </c>
    </row>
    <row r="20" spans="1:5" x14ac:dyDescent="0.2">
      <c r="A20" s="20" t="s">
        <v>32</v>
      </c>
      <c r="B20" s="20" t="s">
        <v>33</v>
      </c>
      <c r="C20" s="21">
        <v>21163941</v>
      </c>
      <c r="D20" s="21">
        <v>0</v>
      </c>
      <c r="E20" s="21">
        <v>21163941</v>
      </c>
    </row>
    <row r="21" spans="1:5" x14ac:dyDescent="0.2">
      <c r="A21" s="20" t="s">
        <v>34</v>
      </c>
      <c r="B21" s="20" t="s">
        <v>35</v>
      </c>
      <c r="C21" s="21">
        <v>1415646</v>
      </c>
      <c r="D21" s="21">
        <v>0</v>
      </c>
      <c r="E21" s="21">
        <v>1415646</v>
      </c>
    </row>
    <row r="22" spans="1:5" x14ac:dyDescent="0.2">
      <c r="A22" s="20" t="s">
        <v>36</v>
      </c>
      <c r="B22" s="20" t="s">
        <v>37</v>
      </c>
      <c r="C22" s="21">
        <v>18985155</v>
      </c>
      <c r="D22" s="21">
        <v>0</v>
      </c>
      <c r="E22" s="21">
        <v>18985155</v>
      </c>
    </row>
    <row r="23" spans="1:5" x14ac:dyDescent="0.2">
      <c r="A23" s="20" t="s">
        <v>38</v>
      </c>
      <c r="B23" s="20" t="s">
        <v>39</v>
      </c>
      <c r="C23" s="21">
        <v>20564</v>
      </c>
      <c r="D23" s="21">
        <v>0</v>
      </c>
      <c r="E23" s="21">
        <v>20564</v>
      </c>
    </row>
    <row r="24" spans="1:5" x14ac:dyDescent="0.2">
      <c r="A24" s="20" t="s">
        <v>40</v>
      </c>
      <c r="B24" s="20" t="s">
        <v>41</v>
      </c>
      <c r="C24" s="21">
        <v>55975</v>
      </c>
      <c r="D24" s="21">
        <v>0</v>
      </c>
      <c r="E24" s="21">
        <v>55975</v>
      </c>
    </row>
    <row r="25" spans="1:5" x14ac:dyDescent="0.2">
      <c r="A25" s="20" t="s">
        <v>44</v>
      </c>
      <c r="B25" s="20" t="s">
        <v>143</v>
      </c>
      <c r="C25" s="21">
        <v>686601</v>
      </c>
      <c r="D25" s="21">
        <v>0</v>
      </c>
      <c r="E25" s="21">
        <v>686601</v>
      </c>
    </row>
    <row r="26" spans="1:5" x14ac:dyDescent="0.2">
      <c r="A26" s="20" t="s">
        <v>46</v>
      </c>
      <c r="B26" s="20" t="s">
        <v>47</v>
      </c>
      <c r="C26" s="21">
        <v>2363378</v>
      </c>
      <c r="D26" s="21">
        <v>0</v>
      </c>
      <c r="E26" s="21">
        <v>2363378</v>
      </c>
    </row>
    <row r="27" spans="1:5" x14ac:dyDescent="0.2">
      <c r="A27" s="20" t="s">
        <v>48</v>
      </c>
      <c r="B27" s="20" t="s">
        <v>49</v>
      </c>
      <c r="C27" s="21">
        <v>1586965</v>
      </c>
      <c r="D27" s="21">
        <v>0</v>
      </c>
      <c r="E27" s="21">
        <v>1586965</v>
      </c>
    </row>
    <row r="28" spans="1:5" x14ac:dyDescent="0.2">
      <c r="A28" s="20" t="s">
        <v>137</v>
      </c>
      <c r="B28" s="20" t="s">
        <v>138</v>
      </c>
      <c r="C28" s="21">
        <v>245877</v>
      </c>
      <c r="D28" s="21">
        <v>0</v>
      </c>
      <c r="E28" s="21">
        <v>245877</v>
      </c>
    </row>
    <row r="29" spans="1:5" x14ac:dyDescent="0.2">
      <c r="A29" s="20" t="s">
        <v>50</v>
      </c>
      <c r="B29" s="20" t="s">
        <v>51</v>
      </c>
      <c r="C29" s="21">
        <v>530536</v>
      </c>
      <c r="D29" s="21">
        <v>0</v>
      </c>
      <c r="E29" s="21">
        <v>530536</v>
      </c>
    </row>
    <row r="30" spans="1:5" x14ac:dyDescent="0.2">
      <c r="A30" s="20" t="s">
        <v>54</v>
      </c>
      <c r="B30" s="20" t="s">
        <v>55</v>
      </c>
      <c r="C30" s="21">
        <v>2673985</v>
      </c>
      <c r="D30" s="21">
        <v>0</v>
      </c>
      <c r="E30" s="21">
        <v>2673985</v>
      </c>
    </row>
    <row r="31" spans="1:5" x14ac:dyDescent="0.2">
      <c r="A31" s="20" t="s">
        <v>56</v>
      </c>
      <c r="B31" s="20" t="s">
        <v>57</v>
      </c>
      <c r="C31" s="21">
        <v>-2673985</v>
      </c>
      <c r="D31" s="21">
        <v>0</v>
      </c>
      <c r="E31" s="21">
        <v>-2673985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32"/>
  <sheetViews>
    <sheetView zoomScaleNormal="100"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157</v>
      </c>
      <c r="B1" s="19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7" t="s">
        <v>0</v>
      </c>
      <c r="B3" s="107"/>
      <c r="C3" s="107"/>
      <c r="D3" s="107"/>
      <c r="E3" s="107"/>
    </row>
    <row r="4" spans="1:5" ht="15.75" x14ac:dyDescent="0.25">
      <c r="A4" s="108" t="s">
        <v>139</v>
      </c>
      <c r="B4" s="109"/>
      <c r="C4" s="109"/>
      <c r="D4" s="109"/>
      <c r="E4" s="109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8</v>
      </c>
      <c r="B8" s="20" t="s">
        <v>117</v>
      </c>
      <c r="C8" s="21">
        <v>19760657</v>
      </c>
      <c r="D8" s="21">
        <v>-323392</v>
      </c>
      <c r="E8" s="21">
        <v>19437265</v>
      </c>
    </row>
    <row r="9" spans="1:5" x14ac:dyDescent="0.2">
      <c r="A9" s="20" t="s">
        <v>10</v>
      </c>
      <c r="B9" s="20" t="s">
        <v>11</v>
      </c>
      <c r="C9" s="21">
        <v>698549</v>
      </c>
      <c r="D9" s="21">
        <v>0</v>
      </c>
      <c r="E9" s="21">
        <v>698549</v>
      </c>
    </row>
    <row r="10" spans="1:5" x14ac:dyDescent="0.2">
      <c r="A10" s="20" t="s">
        <v>12</v>
      </c>
      <c r="B10" s="20" t="s">
        <v>13</v>
      </c>
      <c r="C10" s="21">
        <v>916001</v>
      </c>
      <c r="D10" s="21">
        <v>0</v>
      </c>
      <c r="E10" s="21">
        <v>916001</v>
      </c>
    </row>
    <row r="11" spans="1:5" x14ac:dyDescent="0.2">
      <c r="A11" s="20" t="s">
        <v>14</v>
      </c>
      <c r="B11" s="20" t="s">
        <v>15</v>
      </c>
      <c r="C11" s="21">
        <v>14464</v>
      </c>
      <c r="D11" s="21">
        <v>-8158</v>
      </c>
      <c r="E11" s="21">
        <v>6306</v>
      </c>
    </row>
    <row r="12" spans="1:5" x14ac:dyDescent="0.2">
      <c r="A12" s="20" t="s">
        <v>16</v>
      </c>
      <c r="B12" s="20" t="s">
        <v>17</v>
      </c>
      <c r="C12" s="21">
        <v>3749715</v>
      </c>
      <c r="D12" s="21">
        <v>0</v>
      </c>
      <c r="E12" s="21">
        <v>3749715</v>
      </c>
    </row>
    <row r="13" spans="1:5" x14ac:dyDescent="0.2">
      <c r="A13" s="20" t="s">
        <v>18</v>
      </c>
      <c r="B13" s="20" t="s">
        <v>19</v>
      </c>
      <c r="C13" s="21">
        <v>13230788</v>
      </c>
      <c r="D13" s="21">
        <v>-251760</v>
      </c>
      <c r="E13" s="21">
        <v>12979028</v>
      </c>
    </row>
    <row r="14" spans="1:5" x14ac:dyDescent="0.2">
      <c r="A14" s="20" t="s">
        <v>20</v>
      </c>
      <c r="B14" s="20" t="s">
        <v>21</v>
      </c>
      <c r="C14" s="21">
        <v>2968</v>
      </c>
      <c r="D14" s="21">
        <v>0</v>
      </c>
      <c r="E14" s="21">
        <v>2968</v>
      </c>
    </row>
    <row r="15" spans="1:5" x14ac:dyDescent="0.2">
      <c r="A15" s="20" t="s">
        <v>120</v>
      </c>
      <c r="B15" s="20" t="s">
        <v>121</v>
      </c>
      <c r="C15" s="21">
        <v>33336</v>
      </c>
      <c r="D15" s="21">
        <v>0</v>
      </c>
      <c r="E15" s="21">
        <v>33336</v>
      </c>
    </row>
    <row r="16" spans="1:5" x14ac:dyDescent="0.2">
      <c r="A16" s="20" t="s">
        <v>22</v>
      </c>
      <c r="B16" s="20" t="s">
        <v>23</v>
      </c>
      <c r="C16" s="21">
        <v>85607</v>
      </c>
      <c r="D16" s="21">
        <v>-13859</v>
      </c>
      <c r="E16" s="21">
        <v>71748</v>
      </c>
    </row>
    <row r="17" spans="1:5" x14ac:dyDescent="0.2">
      <c r="A17" s="20" t="s">
        <v>24</v>
      </c>
      <c r="B17" s="20" t="s">
        <v>25</v>
      </c>
      <c r="C17" s="21">
        <v>340473</v>
      </c>
      <c r="D17" s="21">
        <v>-48480</v>
      </c>
      <c r="E17" s="21">
        <v>291993</v>
      </c>
    </row>
    <row r="18" spans="1:5" x14ac:dyDescent="0.2">
      <c r="A18" s="20" t="s">
        <v>26</v>
      </c>
      <c r="B18" s="20" t="s">
        <v>27</v>
      </c>
      <c r="C18" s="21">
        <v>645600</v>
      </c>
      <c r="D18" s="21">
        <v>-1135</v>
      </c>
      <c r="E18" s="21">
        <v>644465</v>
      </c>
    </row>
    <row r="19" spans="1:5" x14ac:dyDescent="0.2">
      <c r="A19" s="20" t="s">
        <v>28</v>
      </c>
      <c r="B19" s="20" t="s">
        <v>29</v>
      </c>
      <c r="C19" s="21">
        <v>43156</v>
      </c>
      <c r="D19" s="21">
        <v>0</v>
      </c>
      <c r="E19" s="21">
        <v>43156</v>
      </c>
    </row>
    <row r="20" spans="1:5" x14ac:dyDescent="0.2">
      <c r="A20" s="20" t="s">
        <v>30</v>
      </c>
      <c r="B20" s="20" t="s">
        <v>31</v>
      </c>
      <c r="C20" s="21">
        <v>19437265</v>
      </c>
      <c r="D20" s="21">
        <v>0</v>
      </c>
      <c r="E20" s="21">
        <v>19437265</v>
      </c>
    </row>
    <row r="21" spans="1:5" x14ac:dyDescent="0.2">
      <c r="A21" s="20" t="s">
        <v>32</v>
      </c>
      <c r="B21" s="20" t="s">
        <v>33</v>
      </c>
      <c r="C21" s="21">
        <v>17736036</v>
      </c>
      <c r="D21" s="21">
        <v>0</v>
      </c>
      <c r="E21" s="21">
        <v>17736036</v>
      </c>
    </row>
    <row r="22" spans="1:5" x14ac:dyDescent="0.2">
      <c r="A22" s="20" t="s">
        <v>34</v>
      </c>
      <c r="B22" s="20" t="s">
        <v>35</v>
      </c>
      <c r="C22" s="21">
        <v>1007857</v>
      </c>
      <c r="D22" s="21">
        <v>0</v>
      </c>
      <c r="E22" s="21">
        <v>1007857</v>
      </c>
    </row>
    <row r="23" spans="1:5" x14ac:dyDescent="0.2">
      <c r="A23" s="20" t="s">
        <v>36</v>
      </c>
      <c r="B23" s="20" t="s">
        <v>37</v>
      </c>
      <c r="C23" s="21">
        <v>15549065</v>
      </c>
      <c r="D23" s="21">
        <v>0</v>
      </c>
      <c r="E23" s="21">
        <v>15549065</v>
      </c>
    </row>
    <row r="24" spans="1:5" x14ac:dyDescent="0.2">
      <c r="A24" s="20" t="s">
        <v>38</v>
      </c>
      <c r="B24" s="20" t="s">
        <v>39</v>
      </c>
      <c r="C24" s="21">
        <v>53793</v>
      </c>
      <c r="D24" s="21">
        <v>0</v>
      </c>
      <c r="E24" s="21">
        <v>53793</v>
      </c>
    </row>
    <row r="25" spans="1:5" x14ac:dyDescent="0.2">
      <c r="A25" s="20" t="s">
        <v>40</v>
      </c>
      <c r="B25" s="20" t="s">
        <v>41</v>
      </c>
      <c r="C25" s="21">
        <v>336193</v>
      </c>
      <c r="D25" s="21">
        <v>0</v>
      </c>
      <c r="E25" s="21">
        <v>336193</v>
      </c>
    </row>
    <row r="26" spans="1:5" x14ac:dyDescent="0.2">
      <c r="A26" s="20" t="s">
        <v>42</v>
      </c>
      <c r="B26" s="20" t="s">
        <v>43</v>
      </c>
      <c r="C26" s="21">
        <v>12178</v>
      </c>
      <c r="D26" s="21">
        <v>0</v>
      </c>
      <c r="E26" s="21">
        <v>12178</v>
      </c>
    </row>
    <row r="27" spans="1:5" x14ac:dyDescent="0.2">
      <c r="A27" s="20" t="s">
        <v>44</v>
      </c>
      <c r="B27" s="20" t="s">
        <v>45</v>
      </c>
      <c r="C27" s="21">
        <v>776950</v>
      </c>
      <c r="D27" s="21">
        <v>0</v>
      </c>
      <c r="E27" s="21">
        <v>776950</v>
      </c>
    </row>
    <row r="28" spans="1:5" x14ac:dyDescent="0.2">
      <c r="A28" s="20" t="s">
        <v>46</v>
      </c>
      <c r="B28" s="20" t="s">
        <v>47</v>
      </c>
      <c r="C28" s="21">
        <v>1701229</v>
      </c>
      <c r="D28" s="21">
        <v>0</v>
      </c>
      <c r="E28" s="21">
        <v>1701229</v>
      </c>
    </row>
    <row r="29" spans="1:5" x14ac:dyDescent="0.2">
      <c r="A29" s="20" t="s">
        <v>48</v>
      </c>
      <c r="B29" s="20" t="s">
        <v>49</v>
      </c>
      <c r="C29" s="21">
        <v>1253071</v>
      </c>
      <c r="D29" s="21">
        <v>0</v>
      </c>
      <c r="E29" s="21">
        <v>1253071</v>
      </c>
    </row>
    <row r="30" spans="1:5" x14ac:dyDescent="0.2">
      <c r="A30" s="20" t="s">
        <v>50</v>
      </c>
      <c r="B30" s="20" t="s">
        <v>51</v>
      </c>
      <c r="C30" s="21">
        <v>448158</v>
      </c>
      <c r="D30" s="21">
        <v>0</v>
      </c>
      <c r="E30" s="21">
        <v>448158</v>
      </c>
    </row>
    <row r="31" spans="1:5" x14ac:dyDescent="0.2">
      <c r="A31" s="20" t="s">
        <v>54</v>
      </c>
      <c r="B31" s="20" t="s">
        <v>55</v>
      </c>
      <c r="C31" s="21">
        <v>1262257</v>
      </c>
      <c r="D31" s="21">
        <v>0</v>
      </c>
      <c r="E31" s="21">
        <v>1262257</v>
      </c>
    </row>
    <row r="32" spans="1:5" x14ac:dyDescent="0.2">
      <c r="A32" s="20" t="s">
        <v>56</v>
      </c>
      <c r="B32" s="20" t="s">
        <v>57</v>
      </c>
      <c r="C32" s="21">
        <v>-1262257</v>
      </c>
      <c r="D32" s="21">
        <v>0</v>
      </c>
      <c r="E32" s="21">
        <v>-1262257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40"/>
  <sheetViews>
    <sheetView zoomScaleNormal="100"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157</v>
      </c>
      <c r="B1" s="19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7" t="s">
        <v>0</v>
      </c>
      <c r="B3" s="107"/>
      <c r="C3" s="107"/>
      <c r="D3" s="107"/>
      <c r="E3" s="107"/>
    </row>
    <row r="4" spans="1:5" ht="15.75" x14ac:dyDescent="0.25">
      <c r="A4" s="108" t="s">
        <v>124</v>
      </c>
      <c r="B4" s="109"/>
      <c r="C4" s="109"/>
      <c r="D4" s="109"/>
      <c r="E4" s="109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8</v>
      </c>
      <c r="B8" s="20" t="s">
        <v>117</v>
      </c>
      <c r="C8" s="21">
        <v>17275133</v>
      </c>
      <c r="D8" s="21">
        <v>-287597</v>
      </c>
      <c r="E8" s="21">
        <v>16987536</v>
      </c>
    </row>
    <row r="9" spans="1:5" x14ac:dyDescent="0.2">
      <c r="A9" s="20" t="s">
        <v>10</v>
      </c>
      <c r="B9" s="20" t="s">
        <v>11</v>
      </c>
      <c r="C9" s="21">
        <v>542656</v>
      </c>
      <c r="D9" s="21">
        <v>0</v>
      </c>
      <c r="E9" s="21">
        <v>542656</v>
      </c>
    </row>
    <row r="10" spans="1:5" x14ac:dyDescent="0.2">
      <c r="A10" s="20" t="s">
        <v>12</v>
      </c>
      <c r="B10" s="20" t="s">
        <v>13</v>
      </c>
      <c r="C10" s="21">
        <v>383243</v>
      </c>
      <c r="D10" s="21">
        <v>0</v>
      </c>
      <c r="E10" s="21">
        <v>383243</v>
      </c>
    </row>
    <row r="11" spans="1:5" x14ac:dyDescent="0.2">
      <c r="A11" s="20" t="s">
        <v>14</v>
      </c>
      <c r="B11" s="20" t="s">
        <v>15</v>
      </c>
      <c r="C11" s="21">
        <v>14001</v>
      </c>
      <c r="D11" s="21">
        <v>-7860</v>
      </c>
      <c r="E11" s="21">
        <v>6141</v>
      </c>
    </row>
    <row r="12" spans="1:5" x14ac:dyDescent="0.2">
      <c r="A12" s="20" t="s">
        <v>16</v>
      </c>
      <c r="B12" s="20" t="s">
        <v>17</v>
      </c>
      <c r="C12" s="21">
        <v>3894403</v>
      </c>
      <c r="D12" s="21">
        <v>0</v>
      </c>
      <c r="E12" s="21">
        <v>3894403</v>
      </c>
    </row>
    <row r="13" spans="1:5" x14ac:dyDescent="0.2">
      <c r="A13" s="20" t="s">
        <v>18</v>
      </c>
      <c r="B13" s="20" t="s">
        <v>19</v>
      </c>
      <c r="C13" s="21">
        <v>11593279</v>
      </c>
      <c r="D13" s="21">
        <v>-207682</v>
      </c>
      <c r="E13" s="21">
        <v>11385597</v>
      </c>
    </row>
    <row r="14" spans="1:5" x14ac:dyDescent="0.2">
      <c r="A14" s="20" t="s">
        <v>20</v>
      </c>
      <c r="B14" s="20" t="s">
        <v>21</v>
      </c>
      <c r="C14" s="21">
        <v>2809</v>
      </c>
      <c r="D14" s="21">
        <v>0</v>
      </c>
      <c r="E14" s="21">
        <v>2809</v>
      </c>
    </row>
    <row r="15" spans="1:5" x14ac:dyDescent="0.2">
      <c r="A15" s="20" t="s">
        <v>125</v>
      </c>
      <c r="B15" s="20" t="s">
        <v>126</v>
      </c>
      <c r="C15" s="20"/>
      <c r="D15" s="20"/>
      <c r="E15" s="20"/>
    </row>
    <row r="16" spans="1:5" x14ac:dyDescent="0.2">
      <c r="A16" s="20" t="s">
        <v>120</v>
      </c>
      <c r="B16" s="20" t="s">
        <v>121</v>
      </c>
      <c r="C16" s="21">
        <v>8007</v>
      </c>
      <c r="D16" s="21">
        <v>0</v>
      </c>
      <c r="E16" s="21">
        <v>8007</v>
      </c>
    </row>
    <row r="17" spans="1:5" x14ac:dyDescent="0.2">
      <c r="A17" s="20" t="s">
        <v>22</v>
      </c>
      <c r="B17" s="20" t="s">
        <v>23</v>
      </c>
      <c r="C17" s="21">
        <v>89972</v>
      </c>
      <c r="D17" s="21">
        <v>-20821</v>
      </c>
      <c r="E17" s="21">
        <v>69151</v>
      </c>
    </row>
    <row r="18" spans="1:5" x14ac:dyDescent="0.2">
      <c r="A18" s="20" t="s">
        <v>24</v>
      </c>
      <c r="B18" s="20" t="s">
        <v>25</v>
      </c>
      <c r="C18" s="21">
        <v>323937</v>
      </c>
      <c r="D18" s="21">
        <v>-50124</v>
      </c>
      <c r="E18" s="21">
        <v>273813</v>
      </c>
    </row>
    <row r="19" spans="1:5" x14ac:dyDescent="0.2">
      <c r="A19" s="20" t="s">
        <v>26</v>
      </c>
      <c r="B19" s="20" t="s">
        <v>27</v>
      </c>
      <c r="C19" s="21">
        <v>379670</v>
      </c>
      <c r="D19" s="21">
        <v>-1110</v>
      </c>
      <c r="E19" s="21">
        <v>378560</v>
      </c>
    </row>
    <row r="20" spans="1:5" x14ac:dyDescent="0.2">
      <c r="A20" s="20" t="s">
        <v>28</v>
      </c>
      <c r="B20" s="20" t="s">
        <v>29</v>
      </c>
      <c r="C20" s="21">
        <v>43156</v>
      </c>
      <c r="D20" s="21">
        <v>0</v>
      </c>
      <c r="E20" s="21">
        <v>43156</v>
      </c>
    </row>
    <row r="21" spans="1:5" x14ac:dyDescent="0.2">
      <c r="A21" s="20" t="s">
        <v>127</v>
      </c>
      <c r="B21" s="20" t="s">
        <v>128</v>
      </c>
      <c r="C21" s="20"/>
      <c r="D21" s="20"/>
      <c r="E21" s="20"/>
    </row>
    <row r="22" spans="1:5" x14ac:dyDescent="0.2">
      <c r="A22" s="20" t="s">
        <v>30</v>
      </c>
      <c r="B22" s="20" t="s">
        <v>31</v>
      </c>
      <c r="C22" s="21">
        <v>16987536</v>
      </c>
      <c r="D22" s="21">
        <v>0</v>
      </c>
      <c r="E22" s="21">
        <v>16987536</v>
      </c>
    </row>
    <row r="23" spans="1:5" x14ac:dyDescent="0.2">
      <c r="A23" s="20" t="s">
        <v>32</v>
      </c>
      <c r="B23" s="20" t="s">
        <v>33</v>
      </c>
      <c r="C23" s="21">
        <v>15431561</v>
      </c>
      <c r="D23" s="21">
        <v>0</v>
      </c>
      <c r="E23" s="21">
        <v>15431561</v>
      </c>
    </row>
    <row r="24" spans="1:5" x14ac:dyDescent="0.2">
      <c r="A24" s="20" t="s">
        <v>34</v>
      </c>
      <c r="B24" s="20" t="s">
        <v>35</v>
      </c>
      <c r="C24" s="21">
        <v>1190451</v>
      </c>
      <c r="D24" s="21">
        <v>0</v>
      </c>
      <c r="E24" s="21">
        <v>1190451</v>
      </c>
    </row>
    <row r="25" spans="1:5" x14ac:dyDescent="0.2">
      <c r="A25" s="20" t="s">
        <v>36</v>
      </c>
      <c r="B25" s="20" t="s">
        <v>37</v>
      </c>
      <c r="C25" s="21">
        <v>13698925</v>
      </c>
      <c r="D25" s="21">
        <v>0</v>
      </c>
      <c r="E25" s="21">
        <v>13698925</v>
      </c>
    </row>
    <row r="26" spans="1:5" x14ac:dyDescent="0.2">
      <c r="A26" s="20" t="s">
        <v>38</v>
      </c>
      <c r="B26" s="20" t="s">
        <v>39</v>
      </c>
      <c r="C26" s="21">
        <v>10954</v>
      </c>
      <c r="D26" s="21">
        <v>0</v>
      </c>
      <c r="E26" s="21">
        <v>10954</v>
      </c>
    </row>
    <row r="27" spans="1:5" x14ac:dyDescent="0.2">
      <c r="A27" s="20" t="s">
        <v>129</v>
      </c>
      <c r="B27" s="20" t="s">
        <v>130</v>
      </c>
      <c r="C27" s="20"/>
      <c r="D27" s="20"/>
      <c r="E27" s="20"/>
    </row>
    <row r="28" spans="1:5" x14ac:dyDescent="0.2">
      <c r="A28" s="20" t="s">
        <v>131</v>
      </c>
      <c r="B28" s="20" t="s">
        <v>132</v>
      </c>
      <c r="C28" s="20"/>
      <c r="D28" s="20"/>
      <c r="E28" s="20"/>
    </row>
    <row r="29" spans="1:5" x14ac:dyDescent="0.2">
      <c r="A29" s="20" t="s">
        <v>40</v>
      </c>
      <c r="B29" s="20" t="s">
        <v>41</v>
      </c>
      <c r="C29" s="21">
        <v>26754</v>
      </c>
      <c r="D29" s="21">
        <v>0</v>
      </c>
      <c r="E29" s="21">
        <v>26754</v>
      </c>
    </row>
    <row r="30" spans="1:5" x14ac:dyDescent="0.2">
      <c r="A30" s="20" t="s">
        <v>133</v>
      </c>
      <c r="B30" s="20" t="s">
        <v>134</v>
      </c>
      <c r="C30" s="20"/>
      <c r="D30" s="20"/>
      <c r="E30" s="20"/>
    </row>
    <row r="31" spans="1:5" x14ac:dyDescent="0.2">
      <c r="A31" s="20" t="s">
        <v>42</v>
      </c>
      <c r="B31" s="20" t="s">
        <v>43</v>
      </c>
      <c r="C31" s="21">
        <v>8648</v>
      </c>
      <c r="D31" s="21">
        <v>0</v>
      </c>
      <c r="E31" s="21">
        <v>8648</v>
      </c>
    </row>
    <row r="32" spans="1:5" x14ac:dyDescent="0.2">
      <c r="A32" s="20" t="s">
        <v>44</v>
      </c>
      <c r="B32" s="20" t="s">
        <v>45</v>
      </c>
      <c r="C32" s="21">
        <v>495829</v>
      </c>
      <c r="D32" s="21">
        <v>0</v>
      </c>
      <c r="E32" s="21">
        <v>495829</v>
      </c>
    </row>
    <row r="33" spans="1:5" x14ac:dyDescent="0.2">
      <c r="A33" s="20" t="s">
        <v>135</v>
      </c>
      <c r="B33" s="20" t="s">
        <v>136</v>
      </c>
      <c r="C33" s="20"/>
      <c r="D33" s="20"/>
      <c r="E33" s="20"/>
    </row>
    <row r="34" spans="1:5" x14ac:dyDescent="0.2">
      <c r="A34" s="20" t="s">
        <v>46</v>
      </c>
      <c r="B34" s="20" t="s">
        <v>47</v>
      </c>
      <c r="C34" s="21">
        <v>1555975</v>
      </c>
      <c r="D34" s="21">
        <v>0</v>
      </c>
      <c r="E34" s="21">
        <v>1555975</v>
      </c>
    </row>
    <row r="35" spans="1:5" x14ac:dyDescent="0.2">
      <c r="A35" s="20" t="s">
        <v>48</v>
      </c>
      <c r="B35" s="20" t="s">
        <v>49</v>
      </c>
      <c r="C35" s="21">
        <v>1253072</v>
      </c>
      <c r="D35" s="21">
        <v>0</v>
      </c>
      <c r="E35" s="21">
        <v>1253072</v>
      </c>
    </row>
    <row r="36" spans="1:5" x14ac:dyDescent="0.2">
      <c r="A36" s="20" t="s">
        <v>137</v>
      </c>
      <c r="B36" s="20" t="s">
        <v>138</v>
      </c>
      <c r="C36" s="20"/>
      <c r="D36" s="20"/>
      <c r="E36" s="20"/>
    </row>
    <row r="37" spans="1:5" x14ac:dyDescent="0.2">
      <c r="A37" s="20" t="s">
        <v>50</v>
      </c>
      <c r="B37" s="20" t="s">
        <v>51</v>
      </c>
      <c r="C37" s="21">
        <v>302903</v>
      </c>
      <c r="D37" s="21">
        <v>0</v>
      </c>
      <c r="E37" s="21">
        <v>302903</v>
      </c>
    </row>
    <row r="38" spans="1:5" x14ac:dyDescent="0.2">
      <c r="A38" s="20" t="s">
        <v>52</v>
      </c>
      <c r="B38" s="20" t="s">
        <v>53</v>
      </c>
      <c r="C38" s="21">
        <v>0</v>
      </c>
      <c r="D38" s="21">
        <v>0</v>
      </c>
      <c r="E38" s="21">
        <v>0</v>
      </c>
    </row>
    <row r="39" spans="1:5" x14ac:dyDescent="0.2">
      <c r="A39" s="20" t="s">
        <v>54</v>
      </c>
      <c r="B39" s="20" t="s">
        <v>55</v>
      </c>
      <c r="C39" s="21">
        <v>833650</v>
      </c>
      <c r="D39" s="21">
        <v>0</v>
      </c>
      <c r="E39" s="21">
        <v>833650</v>
      </c>
    </row>
    <row r="40" spans="1:5" x14ac:dyDescent="0.2">
      <c r="A40" s="20" t="s">
        <v>56</v>
      </c>
      <c r="B40" s="20" t="s">
        <v>57</v>
      </c>
      <c r="C40" s="21">
        <v>-833650</v>
      </c>
      <c r="D40" s="21">
        <v>0</v>
      </c>
      <c r="E40" s="21">
        <v>-833650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33"/>
  <sheetViews>
    <sheetView workbookViewId="0">
      <selection activeCell="B28" sqref="B28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157</v>
      </c>
      <c r="B1" s="19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7" t="s">
        <v>0</v>
      </c>
      <c r="B3" s="107"/>
      <c r="C3" s="107"/>
      <c r="D3" s="107"/>
      <c r="E3" s="107"/>
    </row>
    <row r="4" spans="1:5" ht="15.75" x14ac:dyDescent="0.25">
      <c r="A4" s="108" t="s">
        <v>119</v>
      </c>
      <c r="B4" s="109"/>
      <c r="C4" s="109"/>
      <c r="D4" s="109"/>
      <c r="E4" s="109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8</v>
      </c>
      <c r="B8" s="20" t="s">
        <v>117</v>
      </c>
      <c r="C8" s="21">
        <v>14741008</v>
      </c>
      <c r="D8" s="21">
        <v>-299623</v>
      </c>
      <c r="E8" s="21">
        <v>14441385</v>
      </c>
    </row>
    <row r="9" spans="1:5" x14ac:dyDescent="0.2">
      <c r="A9" s="20" t="s">
        <v>10</v>
      </c>
      <c r="B9" s="20" t="s">
        <v>11</v>
      </c>
      <c r="C9" s="21">
        <v>407735</v>
      </c>
      <c r="D9" s="21">
        <v>0</v>
      </c>
      <c r="E9" s="21">
        <v>407735</v>
      </c>
    </row>
    <row r="10" spans="1:5" x14ac:dyDescent="0.2">
      <c r="A10" s="20" t="s">
        <v>12</v>
      </c>
      <c r="B10" s="20" t="s">
        <v>13</v>
      </c>
      <c r="C10" s="21">
        <v>174175</v>
      </c>
      <c r="D10" s="21">
        <v>0</v>
      </c>
      <c r="E10" s="21">
        <v>174175</v>
      </c>
    </row>
    <row r="11" spans="1:5" x14ac:dyDescent="0.2">
      <c r="A11" s="20" t="s">
        <v>14</v>
      </c>
      <c r="B11" s="20" t="s">
        <v>15</v>
      </c>
      <c r="C11" s="21">
        <v>14585</v>
      </c>
      <c r="D11" s="21">
        <v>-10045</v>
      </c>
      <c r="E11" s="21">
        <v>4540</v>
      </c>
    </row>
    <row r="12" spans="1:5" x14ac:dyDescent="0.2">
      <c r="A12" s="20" t="s">
        <v>16</v>
      </c>
      <c r="B12" s="20" t="s">
        <v>17</v>
      </c>
      <c r="C12" s="21">
        <v>2837299</v>
      </c>
      <c r="D12" s="21">
        <v>0</v>
      </c>
      <c r="E12" s="21">
        <v>2837299</v>
      </c>
    </row>
    <row r="13" spans="1:5" x14ac:dyDescent="0.2">
      <c r="A13" s="20" t="s">
        <v>18</v>
      </c>
      <c r="B13" s="20" t="s">
        <v>19</v>
      </c>
      <c r="C13" s="21">
        <v>10461990</v>
      </c>
      <c r="D13" s="21">
        <v>-217192</v>
      </c>
      <c r="E13" s="21">
        <v>10244798</v>
      </c>
    </row>
    <row r="14" spans="1:5" x14ac:dyDescent="0.2">
      <c r="A14" s="20" t="s">
        <v>20</v>
      </c>
      <c r="B14" s="20" t="s">
        <v>21</v>
      </c>
      <c r="C14" s="21">
        <v>2658</v>
      </c>
      <c r="D14" s="21">
        <v>0</v>
      </c>
      <c r="E14" s="21">
        <v>2658</v>
      </c>
    </row>
    <row r="15" spans="1:5" x14ac:dyDescent="0.2">
      <c r="A15" s="20" t="s">
        <v>120</v>
      </c>
      <c r="B15" s="20" t="s">
        <v>121</v>
      </c>
      <c r="C15" s="21">
        <v>8007</v>
      </c>
      <c r="D15" s="21">
        <v>0</v>
      </c>
      <c r="E15" s="21">
        <v>8007</v>
      </c>
    </row>
    <row r="16" spans="1:5" x14ac:dyDescent="0.2">
      <c r="A16" s="20" t="s">
        <v>22</v>
      </c>
      <c r="B16" s="20" t="s">
        <v>23</v>
      </c>
      <c r="C16" s="21">
        <v>89978</v>
      </c>
      <c r="D16" s="21">
        <v>-20821</v>
      </c>
      <c r="E16" s="21">
        <v>69157</v>
      </c>
    </row>
    <row r="17" spans="1:5" x14ac:dyDescent="0.2">
      <c r="A17" s="20" t="s">
        <v>24</v>
      </c>
      <c r="B17" s="20" t="s">
        <v>25</v>
      </c>
      <c r="C17" s="21">
        <v>294353</v>
      </c>
      <c r="D17" s="21">
        <v>-51043</v>
      </c>
      <c r="E17" s="21">
        <v>243310</v>
      </c>
    </row>
    <row r="18" spans="1:5" x14ac:dyDescent="0.2">
      <c r="A18" s="20" t="s">
        <v>26</v>
      </c>
      <c r="B18" s="20" t="s">
        <v>27</v>
      </c>
      <c r="C18" s="21">
        <v>407072</v>
      </c>
      <c r="D18" s="21">
        <v>-522</v>
      </c>
      <c r="E18" s="21">
        <v>406550</v>
      </c>
    </row>
    <row r="19" spans="1:5" x14ac:dyDescent="0.2">
      <c r="A19" s="20" t="s">
        <v>28</v>
      </c>
      <c r="B19" s="20" t="s">
        <v>29</v>
      </c>
      <c r="C19" s="21">
        <v>43156</v>
      </c>
      <c r="D19" s="21">
        <v>0</v>
      </c>
      <c r="E19" s="21">
        <v>43156</v>
      </c>
    </row>
    <row r="20" spans="1:5" x14ac:dyDescent="0.2">
      <c r="A20" s="20" t="s">
        <v>30</v>
      </c>
      <c r="B20" s="20" t="s">
        <v>31</v>
      </c>
      <c r="C20" s="21">
        <v>14441385</v>
      </c>
      <c r="D20" s="21">
        <v>0</v>
      </c>
      <c r="E20" s="21">
        <v>14441385</v>
      </c>
    </row>
    <row r="21" spans="1:5" x14ac:dyDescent="0.2">
      <c r="A21" s="20" t="s">
        <v>32</v>
      </c>
      <c r="B21" s="20" t="s">
        <v>33</v>
      </c>
      <c r="C21" s="21">
        <v>13013073</v>
      </c>
      <c r="D21" s="21">
        <v>0</v>
      </c>
      <c r="E21" s="21">
        <v>13013073</v>
      </c>
    </row>
    <row r="22" spans="1:5" x14ac:dyDescent="0.2">
      <c r="A22" s="20" t="s">
        <v>34</v>
      </c>
      <c r="B22" s="20" t="s">
        <v>35</v>
      </c>
      <c r="C22" s="21">
        <v>1349373</v>
      </c>
      <c r="D22" s="21">
        <v>0</v>
      </c>
      <c r="E22" s="21">
        <v>1349373</v>
      </c>
    </row>
    <row r="23" spans="1:5" x14ac:dyDescent="0.2">
      <c r="A23" s="20" t="s">
        <v>36</v>
      </c>
      <c r="B23" s="20" t="s">
        <v>37</v>
      </c>
      <c r="C23" s="21">
        <v>11078901</v>
      </c>
      <c r="D23" s="21">
        <v>0</v>
      </c>
      <c r="E23" s="21">
        <v>11078901</v>
      </c>
    </row>
    <row r="24" spans="1:5" x14ac:dyDescent="0.2">
      <c r="A24" s="20" t="s">
        <v>38</v>
      </c>
      <c r="B24" s="20" t="s">
        <v>39</v>
      </c>
      <c r="C24" s="21">
        <v>54014</v>
      </c>
      <c r="D24" s="21">
        <v>0</v>
      </c>
      <c r="E24" s="21">
        <v>54014</v>
      </c>
    </row>
    <row r="25" spans="1:5" x14ac:dyDescent="0.2">
      <c r="A25" s="20" t="s">
        <v>40</v>
      </c>
      <c r="B25" s="20" t="s">
        <v>41</v>
      </c>
      <c r="C25" s="21">
        <v>27085</v>
      </c>
      <c r="D25" s="21">
        <v>0</v>
      </c>
      <c r="E25" s="21">
        <v>27085</v>
      </c>
    </row>
    <row r="26" spans="1:5" x14ac:dyDescent="0.2">
      <c r="A26" s="20" t="s">
        <v>42</v>
      </c>
      <c r="B26" s="20" t="s">
        <v>43</v>
      </c>
      <c r="C26" s="21">
        <v>3693</v>
      </c>
      <c r="D26" s="21">
        <v>0</v>
      </c>
      <c r="E26" s="21">
        <v>3693</v>
      </c>
    </row>
    <row r="27" spans="1:5" x14ac:dyDescent="0.2">
      <c r="A27" s="20" t="s">
        <v>44</v>
      </c>
      <c r="B27" s="20" t="s">
        <v>45</v>
      </c>
      <c r="C27" s="21">
        <v>500007</v>
      </c>
      <c r="D27" s="21">
        <v>0</v>
      </c>
      <c r="E27" s="21">
        <v>500007</v>
      </c>
    </row>
    <row r="28" spans="1:5" x14ac:dyDescent="0.2">
      <c r="A28" s="20" t="s">
        <v>46</v>
      </c>
      <c r="B28" s="20" t="s">
        <v>47</v>
      </c>
      <c r="C28" s="21">
        <v>1428312</v>
      </c>
      <c r="D28" s="21">
        <v>0</v>
      </c>
      <c r="E28" s="21">
        <v>1428312</v>
      </c>
    </row>
    <row r="29" spans="1:5" x14ac:dyDescent="0.2">
      <c r="A29" s="20" t="s">
        <v>48</v>
      </c>
      <c r="B29" s="20" t="s">
        <v>49</v>
      </c>
      <c r="C29" s="21">
        <v>1253072</v>
      </c>
      <c r="D29" s="21">
        <v>0</v>
      </c>
      <c r="E29" s="21">
        <v>1253072</v>
      </c>
    </row>
    <row r="30" spans="1:5" x14ac:dyDescent="0.2">
      <c r="A30" s="20" t="s">
        <v>50</v>
      </c>
      <c r="B30" s="20" t="s">
        <v>51</v>
      </c>
      <c r="C30" s="21">
        <v>175240</v>
      </c>
      <c r="D30" s="21">
        <v>0</v>
      </c>
      <c r="E30" s="21">
        <v>175240</v>
      </c>
    </row>
    <row r="31" spans="1:5" x14ac:dyDescent="0.2">
      <c r="A31" s="20" t="s">
        <v>52</v>
      </c>
      <c r="B31" s="20" t="s">
        <v>53</v>
      </c>
      <c r="C31" s="21">
        <v>0</v>
      </c>
      <c r="D31" s="21">
        <v>0</v>
      </c>
      <c r="E31" s="21">
        <v>0</v>
      </c>
    </row>
    <row r="32" spans="1:5" x14ac:dyDescent="0.2">
      <c r="A32" s="20" t="s">
        <v>54</v>
      </c>
      <c r="B32" s="20" t="s">
        <v>55</v>
      </c>
      <c r="C32" s="21">
        <v>509531</v>
      </c>
      <c r="D32" s="21">
        <v>0</v>
      </c>
      <c r="E32" s="21">
        <v>509531</v>
      </c>
    </row>
    <row r="33" spans="1:5" x14ac:dyDescent="0.2">
      <c r="A33" s="20" t="s">
        <v>56</v>
      </c>
      <c r="B33" s="20" t="s">
        <v>57</v>
      </c>
      <c r="C33" s="21">
        <v>-509531</v>
      </c>
      <c r="D33" s="21">
        <v>0</v>
      </c>
      <c r="E33" s="21">
        <v>-509531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32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157</v>
      </c>
      <c r="B1" s="19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7" t="s">
        <v>0</v>
      </c>
      <c r="B3" s="107"/>
      <c r="C3" s="107"/>
      <c r="D3" s="107"/>
      <c r="E3" s="107"/>
    </row>
    <row r="4" spans="1:5" ht="15.75" x14ac:dyDescent="0.25">
      <c r="A4" s="108">
        <v>38352</v>
      </c>
      <c r="B4" s="109"/>
      <c r="C4" s="109"/>
      <c r="D4" s="109"/>
      <c r="E4" s="109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8</v>
      </c>
      <c r="B8" s="20" t="s">
        <v>117</v>
      </c>
      <c r="C8" s="21">
        <v>14141487</v>
      </c>
      <c r="D8" s="21">
        <v>-271738</v>
      </c>
      <c r="E8" s="21">
        <v>13869749</v>
      </c>
    </row>
    <row r="9" spans="1:5" x14ac:dyDescent="0.2">
      <c r="A9" s="20" t="s">
        <v>10</v>
      </c>
      <c r="B9" s="20" t="s">
        <v>11</v>
      </c>
      <c r="C9" s="21">
        <v>503979</v>
      </c>
      <c r="D9" s="21">
        <v>0</v>
      </c>
      <c r="E9" s="21">
        <v>503979</v>
      </c>
    </row>
    <row r="10" spans="1:5" ht="25.5" x14ac:dyDescent="0.2">
      <c r="A10" s="20" t="s">
        <v>12</v>
      </c>
      <c r="B10" s="22" t="s">
        <v>13</v>
      </c>
      <c r="C10" s="21">
        <v>179475</v>
      </c>
      <c r="D10" s="21">
        <v>0</v>
      </c>
      <c r="E10" s="21">
        <v>179475</v>
      </c>
    </row>
    <row r="11" spans="1:5" x14ac:dyDescent="0.2">
      <c r="A11" s="20" t="s">
        <v>14</v>
      </c>
      <c r="B11" s="20" t="s">
        <v>15</v>
      </c>
      <c r="C11" s="21">
        <v>11213</v>
      </c>
      <c r="D11" s="21">
        <v>-6731</v>
      </c>
      <c r="E11" s="21">
        <v>4482</v>
      </c>
    </row>
    <row r="12" spans="1:5" x14ac:dyDescent="0.2">
      <c r="A12" s="20" t="s">
        <v>16</v>
      </c>
      <c r="B12" s="20" t="s">
        <v>17</v>
      </c>
      <c r="C12" s="21">
        <v>2866396</v>
      </c>
      <c r="D12" s="21">
        <v>0</v>
      </c>
      <c r="E12" s="21">
        <v>2866396</v>
      </c>
    </row>
    <row r="13" spans="1:5" x14ac:dyDescent="0.2">
      <c r="A13" s="20" t="s">
        <v>18</v>
      </c>
      <c r="B13" s="20" t="s">
        <v>19</v>
      </c>
      <c r="C13" s="21">
        <v>9814067</v>
      </c>
      <c r="D13" s="21">
        <v>-190916</v>
      </c>
      <c r="E13" s="21">
        <v>9623151</v>
      </c>
    </row>
    <row r="14" spans="1:5" x14ac:dyDescent="0.2">
      <c r="A14" s="20" t="s">
        <v>20</v>
      </c>
      <c r="B14" s="20" t="s">
        <v>21</v>
      </c>
      <c r="C14" s="21">
        <v>2489</v>
      </c>
      <c r="D14" s="21">
        <v>0</v>
      </c>
      <c r="E14" s="21">
        <v>2489</v>
      </c>
    </row>
    <row r="15" spans="1:5" x14ac:dyDescent="0.2">
      <c r="A15" s="20" t="s">
        <v>22</v>
      </c>
      <c r="B15" s="20" t="s">
        <v>23</v>
      </c>
      <c r="C15" s="21">
        <v>93108</v>
      </c>
      <c r="D15" s="21">
        <v>-20821</v>
      </c>
      <c r="E15" s="21">
        <v>72287</v>
      </c>
    </row>
    <row r="16" spans="1:5" x14ac:dyDescent="0.2">
      <c r="A16" s="20" t="s">
        <v>24</v>
      </c>
      <c r="B16" s="20" t="s">
        <v>25</v>
      </c>
      <c r="C16" s="21">
        <v>286422</v>
      </c>
      <c r="D16" s="21">
        <v>-53194</v>
      </c>
      <c r="E16" s="21">
        <v>233228</v>
      </c>
    </row>
    <row r="17" spans="1:5" x14ac:dyDescent="0.2">
      <c r="A17" s="20" t="s">
        <v>26</v>
      </c>
      <c r="B17" s="20" t="s">
        <v>27</v>
      </c>
      <c r="C17" s="21">
        <v>341182</v>
      </c>
      <c r="D17" s="21">
        <v>-76</v>
      </c>
      <c r="E17" s="21">
        <v>341106</v>
      </c>
    </row>
    <row r="18" spans="1:5" x14ac:dyDescent="0.2">
      <c r="A18" s="20" t="s">
        <v>28</v>
      </c>
      <c r="B18" s="20" t="s">
        <v>29</v>
      </c>
      <c r="C18" s="21">
        <v>43156</v>
      </c>
      <c r="D18" s="21">
        <v>0</v>
      </c>
      <c r="E18" s="21">
        <v>43156</v>
      </c>
    </row>
    <row r="19" spans="1:5" x14ac:dyDescent="0.2">
      <c r="A19" s="20" t="s">
        <v>30</v>
      </c>
      <c r="B19" s="20" t="s">
        <v>31</v>
      </c>
      <c r="C19" s="21">
        <v>13869749</v>
      </c>
      <c r="D19" s="21">
        <v>0</v>
      </c>
      <c r="E19" s="21">
        <v>13869749</v>
      </c>
    </row>
    <row r="20" spans="1:5" x14ac:dyDescent="0.2">
      <c r="A20" s="20" t="s">
        <v>32</v>
      </c>
      <c r="B20" s="20" t="s">
        <v>33</v>
      </c>
      <c r="C20" s="21">
        <v>13007868</v>
      </c>
      <c r="D20" s="21">
        <v>0</v>
      </c>
      <c r="E20" s="21">
        <v>13007868</v>
      </c>
    </row>
    <row r="21" spans="1:5" x14ac:dyDescent="0.2">
      <c r="A21" s="20" t="s">
        <v>34</v>
      </c>
      <c r="B21" s="20" t="s">
        <v>35</v>
      </c>
      <c r="C21" s="21">
        <v>2214699</v>
      </c>
      <c r="D21" s="21">
        <v>0</v>
      </c>
      <c r="E21" s="21">
        <v>2214699</v>
      </c>
    </row>
    <row r="22" spans="1:5" x14ac:dyDescent="0.2">
      <c r="A22" s="20" t="s">
        <v>36</v>
      </c>
      <c r="B22" s="20" t="s">
        <v>37</v>
      </c>
      <c r="C22" s="21">
        <v>9609387</v>
      </c>
      <c r="D22" s="21">
        <v>0</v>
      </c>
      <c r="E22" s="21">
        <v>9609387</v>
      </c>
    </row>
    <row r="23" spans="1:5" x14ac:dyDescent="0.2">
      <c r="A23" s="20" t="s">
        <v>38</v>
      </c>
      <c r="B23" s="20" t="s">
        <v>39</v>
      </c>
      <c r="C23" s="21">
        <v>5749</v>
      </c>
      <c r="D23" s="21">
        <v>0</v>
      </c>
      <c r="E23" s="21">
        <v>5749</v>
      </c>
    </row>
    <row r="24" spans="1:5" x14ac:dyDescent="0.2">
      <c r="A24" s="20" t="s">
        <v>40</v>
      </c>
      <c r="B24" s="20" t="s">
        <v>41</v>
      </c>
      <c r="C24" s="21">
        <v>703829</v>
      </c>
      <c r="D24" s="21">
        <v>0</v>
      </c>
      <c r="E24" s="21">
        <v>703829</v>
      </c>
    </row>
    <row r="25" spans="1:5" x14ac:dyDescent="0.2">
      <c r="A25" s="20" t="s">
        <v>42</v>
      </c>
      <c r="B25" s="20" t="s">
        <v>43</v>
      </c>
      <c r="C25" s="21">
        <v>3121</v>
      </c>
      <c r="D25" s="21">
        <v>0</v>
      </c>
      <c r="E25" s="21">
        <v>3121</v>
      </c>
    </row>
    <row r="26" spans="1:5" x14ac:dyDescent="0.2">
      <c r="A26" s="20" t="s">
        <v>44</v>
      </c>
      <c r="B26" s="20" t="s">
        <v>45</v>
      </c>
      <c r="C26" s="21">
        <v>471083</v>
      </c>
      <c r="D26" s="21">
        <v>0</v>
      </c>
      <c r="E26" s="21">
        <v>471083</v>
      </c>
    </row>
    <row r="27" spans="1:5" x14ac:dyDescent="0.2">
      <c r="A27" s="20" t="s">
        <v>46</v>
      </c>
      <c r="B27" s="20" t="s">
        <v>47</v>
      </c>
      <c r="C27" s="21">
        <v>861881</v>
      </c>
      <c r="D27" s="21">
        <v>0</v>
      </c>
      <c r="E27" s="21">
        <v>861881</v>
      </c>
    </row>
    <row r="28" spans="1:5" x14ac:dyDescent="0.2">
      <c r="A28" s="20" t="s">
        <v>48</v>
      </c>
      <c r="B28" s="20" t="s">
        <v>49</v>
      </c>
      <c r="C28" s="21">
        <v>774686</v>
      </c>
      <c r="D28" s="21">
        <v>0</v>
      </c>
      <c r="E28" s="21">
        <v>774686</v>
      </c>
    </row>
    <row r="29" spans="1:5" x14ac:dyDescent="0.2">
      <c r="A29" s="20" t="s">
        <v>50</v>
      </c>
      <c r="B29" s="20" t="s">
        <v>51</v>
      </c>
      <c r="C29" s="21">
        <v>87195</v>
      </c>
      <c r="D29" s="21">
        <v>0</v>
      </c>
      <c r="E29" s="21">
        <v>87195</v>
      </c>
    </row>
    <row r="30" spans="1:5" x14ac:dyDescent="0.2">
      <c r="A30" s="20" t="s">
        <v>52</v>
      </c>
      <c r="B30" s="20" t="s">
        <v>53</v>
      </c>
      <c r="C30" s="21">
        <v>0</v>
      </c>
      <c r="D30" s="21">
        <v>0</v>
      </c>
      <c r="E30" s="21">
        <v>0</v>
      </c>
    </row>
    <row r="31" spans="1:5" x14ac:dyDescent="0.2">
      <c r="A31" s="20" t="s">
        <v>54</v>
      </c>
      <c r="B31" s="20" t="s">
        <v>55</v>
      </c>
      <c r="C31" s="21">
        <v>377500</v>
      </c>
      <c r="D31" s="21">
        <v>0</v>
      </c>
      <c r="E31" s="21">
        <v>377500</v>
      </c>
    </row>
    <row r="32" spans="1:5" x14ac:dyDescent="0.2">
      <c r="A32" s="20" t="s">
        <v>56</v>
      </c>
      <c r="B32" s="20" t="s">
        <v>57</v>
      </c>
      <c r="C32" s="21">
        <v>-377500</v>
      </c>
      <c r="D32" s="21">
        <v>0</v>
      </c>
      <c r="E32" s="21">
        <v>-377500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2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3" t="s">
        <v>157</v>
      </c>
      <c r="B1" s="19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7" t="s">
        <v>0</v>
      </c>
      <c r="B3" s="107"/>
      <c r="C3" s="107"/>
      <c r="D3" s="107"/>
      <c r="E3" s="107"/>
    </row>
    <row r="4" spans="1:5" ht="15.75" x14ac:dyDescent="0.25">
      <c r="A4" s="108">
        <v>38260</v>
      </c>
      <c r="B4" s="109"/>
      <c r="C4" s="109"/>
      <c r="D4" s="109"/>
      <c r="E4" s="109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t="s">
        <v>8</v>
      </c>
      <c r="B8" t="s">
        <v>9</v>
      </c>
      <c r="C8" s="6">
        <v>11596221</v>
      </c>
      <c r="D8" s="6">
        <v>-196150</v>
      </c>
      <c r="E8" s="6">
        <v>11400071</v>
      </c>
    </row>
    <row r="9" spans="1:5" x14ac:dyDescent="0.2">
      <c r="A9" t="s">
        <v>10</v>
      </c>
      <c r="B9" t="s">
        <v>11</v>
      </c>
      <c r="C9" s="6">
        <v>374341</v>
      </c>
      <c r="D9">
        <v>0</v>
      </c>
      <c r="E9" s="6">
        <v>374341</v>
      </c>
    </row>
    <row r="10" spans="1:5" x14ac:dyDescent="0.2">
      <c r="A10" t="s">
        <v>12</v>
      </c>
      <c r="B10" t="s">
        <v>13</v>
      </c>
      <c r="C10" s="6">
        <v>112650</v>
      </c>
      <c r="D10">
        <v>0</v>
      </c>
      <c r="E10" s="6">
        <v>112650</v>
      </c>
    </row>
    <row r="11" spans="1:5" x14ac:dyDescent="0.2">
      <c r="A11" t="s">
        <v>14</v>
      </c>
      <c r="B11" t="s">
        <v>15</v>
      </c>
      <c r="C11" s="6">
        <v>8087</v>
      </c>
      <c r="D11" s="6">
        <v>-5168</v>
      </c>
      <c r="E11" s="6">
        <v>2919</v>
      </c>
    </row>
    <row r="12" spans="1:5" x14ac:dyDescent="0.2">
      <c r="A12" t="s">
        <v>16</v>
      </c>
      <c r="B12" t="s">
        <v>17</v>
      </c>
      <c r="C12" s="6">
        <v>2161313</v>
      </c>
      <c r="D12">
        <v>0</v>
      </c>
      <c r="E12" s="6">
        <v>2161313</v>
      </c>
    </row>
    <row r="13" spans="1:5" x14ac:dyDescent="0.2">
      <c r="A13" t="s">
        <v>18</v>
      </c>
      <c r="B13" t="s">
        <v>19</v>
      </c>
      <c r="C13" s="6">
        <v>8188601</v>
      </c>
      <c r="D13" s="6">
        <v>-160499</v>
      </c>
      <c r="E13" s="6">
        <v>8028102</v>
      </c>
    </row>
    <row r="14" spans="1:5" x14ac:dyDescent="0.2">
      <c r="A14" t="s">
        <v>20</v>
      </c>
      <c r="B14" t="s">
        <v>21</v>
      </c>
      <c r="C14" s="6">
        <v>67507</v>
      </c>
      <c r="D14">
        <v>0</v>
      </c>
      <c r="E14" s="6">
        <v>67507</v>
      </c>
    </row>
    <row r="15" spans="1:5" x14ac:dyDescent="0.2">
      <c r="A15" t="s">
        <v>22</v>
      </c>
      <c r="B15" t="s">
        <v>23</v>
      </c>
      <c r="C15" s="6">
        <v>73919</v>
      </c>
      <c r="D15" s="6">
        <v>-7549</v>
      </c>
      <c r="E15" s="6">
        <v>66370</v>
      </c>
    </row>
    <row r="16" spans="1:5" x14ac:dyDescent="0.2">
      <c r="A16" t="s">
        <v>24</v>
      </c>
      <c r="B16" t="s">
        <v>25</v>
      </c>
      <c r="C16" s="6">
        <v>244205</v>
      </c>
      <c r="D16" s="6">
        <v>-21138</v>
      </c>
      <c r="E16" s="6">
        <v>223067</v>
      </c>
    </row>
    <row r="17" spans="1:5" x14ac:dyDescent="0.2">
      <c r="A17" t="s">
        <v>26</v>
      </c>
      <c r="B17" t="s">
        <v>27</v>
      </c>
      <c r="C17" s="6">
        <v>333220</v>
      </c>
      <c r="D17" s="6">
        <v>-1796</v>
      </c>
      <c r="E17" s="6">
        <v>331424</v>
      </c>
    </row>
    <row r="18" spans="1:5" x14ac:dyDescent="0.2">
      <c r="A18" t="s">
        <v>28</v>
      </c>
      <c r="B18" t="s">
        <v>29</v>
      </c>
      <c r="C18" s="6">
        <v>32378</v>
      </c>
      <c r="D18">
        <v>0</v>
      </c>
      <c r="E18" s="6">
        <v>32378</v>
      </c>
    </row>
    <row r="19" spans="1:5" x14ac:dyDescent="0.2">
      <c r="A19" t="s">
        <v>30</v>
      </c>
      <c r="B19" t="s">
        <v>31</v>
      </c>
      <c r="C19" s="6">
        <v>11400071</v>
      </c>
      <c r="D19">
        <v>0</v>
      </c>
      <c r="E19" s="6">
        <v>11400071</v>
      </c>
    </row>
    <row r="20" spans="1:5" x14ac:dyDescent="0.2">
      <c r="A20" t="s">
        <v>32</v>
      </c>
      <c r="B20" t="s">
        <v>33</v>
      </c>
      <c r="C20" s="6">
        <v>10612113</v>
      </c>
      <c r="D20">
        <v>0</v>
      </c>
      <c r="E20" s="6">
        <v>10612113</v>
      </c>
    </row>
    <row r="21" spans="1:5" x14ac:dyDescent="0.2">
      <c r="A21" t="s">
        <v>34</v>
      </c>
      <c r="B21" t="s">
        <v>35</v>
      </c>
      <c r="C21" s="6">
        <v>1177883</v>
      </c>
      <c r="D21">
        <v>0</v>
      </c>
      <c r="E21" s="6">
        <v>1177883</v>
      </c>
    </row>
    <row r="22" spans="1:5" x14ac:dyDescent="0.2">
      <c r="A22" t="s">
        <v>36</v>
      </c>
      <c r="B22" t="s">
        <v>37</v>
      </c>
      <c r="C22" s="6">
        <v>8939336</v>
      </c>
      <c r="D22">
        <v>0</v>
      </c>
      <c r="E22" s="6">
        <v>8939336</v>
      </c>
    </row>
    <row r="23" spans="1:5" x14ac:dyDescent="0.2">
      <c r="A23" t="s">
        <v>38</v>
      </c>
      <c r="B23" t="s">
        <v>39</v>
      </c>
      <c r="C23" s="6">
        <v>28192</v>
      </c>
      <c r="D23">
        <v>0</v>
      </c>
      <c r="E23" s="6">
        <v>28192</v>
      </c>
    </row>
    <row r="24" spans="1:5" x14ac:dyDescent="0.2">
      <c r="A24" t="s">
        <v>40</v>
      </c>
      <c r="B24" t="s">
        <v>41</v>
      </c>
      <c r="C24" s="6">
        <v>30231</v>
      </c>
      <c r="D24">
        <v>0</v>
      </c>
      <c r="E24" s="6">
        <v>30231</v>
      </c>
    </row>
    <row r="25" spans="1:5" x14ac:dyDescent="0.2">
      <c r="A25" t="s">
        <v>42</v>
      </c>
      <c r="B25" t="s">
        <v>43</v>
      </c>
      <c r="C25" s="6">
        <v>2108</v>
      </c>
      <c r="D25">
        <v>0</v>
      </c>
      <c r="E25" s="6">
        <v>2108</v>
      </c>
    </row>
    <row r="26" spans="1:5" x14ac:dyDescent="0.2">
      <c r="A26" t="s">
        <v>44</v>
      </c>
      <c r="B26" t="s">
        <v>45</v>
      </c>
      <c r="C26" s="6">
        <v>434363</v>
      </c>
      <c r="D26">
        <v>0</v>
      </c>
      <c r="E26" s="6">
        <v>434363</v>
      </c>
    </row>
    <row r="27" spans="1:5" x14ac:dyDescent="0.2">
      <c r="A27" t="s">
        <v>46</v>
      </c>
      <c r="B27" t="s">
        <v>47</v>
      </c>
      <c r="C27" s="6">
        <v>787958</v>
      </c>
      <c r="D27">
        <v>0</v>
      </c>
      <c r="E27" s="6">
        <v>787958</v>
      </c>
    </row>
    <row r="28" spans="1:5" x14ac:dyDescent="0.2">
      <c r="A28" t="s">
        <v>48</v>
      </c>
      <c r="B28" t="s">
        <v>49</v>
      </c>
      <c r="C28" s="6">
        <v>774686</v>
      </c>
      <c r="D28">
        <v>0</v>
      </c>
      <c r="E28" s="6">
        <v>774686</v>
      </c>
    </row>
    <row r="29" spans="1:5" x14ac:dyDescent="0.2">
      <c r="A29" t="s">
        <v>50</v>
      </c>
      <c r="B29" t="s">
        <v>51</v>
      </c>
      <c r="C29" s="6">
        <v>13272</v>
      </c>
      <c r="D29">
        <v>0</v>
      </c>
      <c r="E29" s="6">
        <v>13272</v>
      </c>
    </row>
    <row r="30" spans="1:5" x14ac:dyDescent="0.2">
      <c r="A30" t="s">
        <v>52</v>
      </c>
      <c r="B30" t="s">
        <v>53</v>
      </c>
      <c r="C30">
        <v>0</v>
      </c>
      <c r="D30">
        <v>0</v>
      </c>
      <c r="E30">
        <v>0</v>
      </c>
    </row>
    <row r="31" spans="1:5" x14ac:dyDescent="0.2">
      <c r="A31" t="s">
        <v>54</v>
      </c>
      <c r="B31" t="s">
        <v>55</v>
      </c>
      <c r="C31" s="6">
        <v>277413</v>
      </c>
      <c r="D31">
        <v>0</v>
      </c>
      <c r="E31" s="6">
        <v>277413</v>
      </c>
    </row>
    <row r="32" spans="1:5" x14ac:dyDescent="0.2">
      <c r="A32" t="s">
        <v>56</v>
      </c>
      <c r="B32" t="s">
        <v>57</v>
      </c>
      <c r="C32" s="6">
        <v>-277413</v>
      </c>
      <c r="D32">
        <v>0</v>
      </c>
      <c r="E32" s="6">
        <v>-277413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32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3" t="s">
        <v>157</v>
      </c>
      <c r="B1" s="19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7" t="s">
        <v>0</v>
      </c>
      <c r="B3" s="107"/>
      <c r="C3" s="107"/>
      <c r="D3" s="107"/>
      <c r="E3" s="107"/>
    </row>
    <row r="4" spans="1:5" ht="15.75" x14ac:dyDescent="0.25">
      <c r="A4" s="108">
        <v>38168</v>
      </c>
      <c r="B4" s="109"/>
      <c r="C4" s="109"/>
      <c r="D4" s="109"/>
      <c r="E4" s="109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t="s">
        <v>8</v>
      </c>
      <c r="B8" t="s">
        <v>9</v>
      </c>
      <c r="C8" s="6">
        <v>9903039</v>
      </c>
      <c r="D8" s="6">
        <v>-240284</v>
      </c>
      <c r="E8" s="6">
        <v>9662755</v>
      </c>
    </row>
    <row r="9" spans="1:5" x14ac:dyDescent="0.2">
      <c r="A9" t="s">
        <v>10</v>
      </c>
      <c r="B9" t="s">
        <v>11</v>
      </c>
      <c r="C9" s="6">
        <v>289703</v>
      </c>
      <c r="D9">
        <v>0</v>
      </c>
      <c r="E9" s="6">
        <v>289703</v>
      </c>
    </row>
    <row r="10" spans="1:5" x14ac:dyDescent="0.2">
      <c r="A10" t="s">
        <v>12</v>
      </c>
      <c r="B10" t="s">
        <v>13</v>
      </c>
      <c r="C10" s="6">
        <v>63007</v>
      </c>
      <c r="D10">
        <v>0</v>
      </c>
      <c r="E10" s="6">
        <v>63007</v>
      </c>
    </row>
    <row r="11" spans="1:5" x14ac:dyDescent="0.2">
      <c r="A11" t="s">
        <v>14</v>
      </c>
      <c r="B11" t="s">
        <v>15</v>
      </c>
      <c r="C11" s="6">
        <v>10431</v>
      </c>
      <c r="D11" s="6">
        <v>-5928</v>
      </c>
      <c r="E11" s="6">
        <v>4503</v>
      </c>
    </row>
    <row r="12" spans="1:5" x14ac:dyDescent="0.2">
      <c r="A12" t="s">
        <v>16</v>
      </c>
      <c r="B12" t="s">
        <v>17</v>
      </c>
      <c r="C12" s="6">
        <v>1840420</v>
      </c>
      <c r="D12">
        <v>0</v>
      </c>
      <c r="E12" s="6">
        <v>1840420</v>
      </c>
    </row>
    <row r="13" spans="1:5" x14ac:dyDescent="0.2">
      <c r="A13" t="s">
        <v>18</v>
      </c>
      <c r="B13" t="s">
        <v>19</v>
      </c>
      <c r="C13" s="6">
        <v>6987463</v>
      </c>
      <c r="D13" s="6">
        <v>-203924</v>
      </c>
      <c r="E13" s="6">
        <v>6783539</v>
      </c>
    </row>
    <row r="14" spans="1:5" x14ac:dyDescent="0.2">
      <c r="A14" t="s">
        <v>20</v>
      </c>
      <c r="B14" t="s">
        <v>21</v>
      </c>
      <c r="C14" s="6">
        <v>42504</v>
      </c>
      <c r="D14">
        <v>0</v>
      </c>
      <c r="E14" s="6">
        <v>42504</v>
      </c>
    </row>
    <row r="15" spans="1:5" x14ac:dyDescent="0.2">
      <c r="A15" t="s">
        <v>22</v>
      </c>
      <c r="B15" t="s">
        <v>23</v>
      </c>
      <c r="C15" s="6">
        <v>67862</v>
      </c>
      <c r="D15" s="6">
        <v>-7549</v>
      </c>
      <c r="E15" s="6">
        <v>60313</v>
      </c>
    </row>
    <row r="16" spans="1:5" x14ac:dyDescent="0.2">
      <c r="A16" t="s">
        <v>24</v>
      </c>
      <c r="B16" t="s">
        <v>25</v>
      </c>
      <c r="C16" s="6">
        <v>232367</v>
      </c>
      <c r="D16" s="6">
        <v>-21152</v>
      </c>
      <c r="E16" s="6">
        <v>211215</v>
      </c>
    </row>
    <row r="17" spans="1:5" x14ac:dyDescent="0.2">
      <c r="A17" t="s">
        <v>26</v>
      </c>
      <c r="B17" t="s">
        <v>27</v>
      </c>
      <c r="C17" s="6">
        <v>336904</v>
      </c>
      <c r="D17" s="6">
        <v>-1731</v>
      </c>
      <c r="E17" s="6">
        <v>335173</v>
      </c>
    </row>
    <row r="18" spans="1:5" x14ac:dyDescent="0.2">
      <c r="A18" t="s">
        <v>28</v>
      </c>
      <c r="B18" t="s">
        <v>29</v>
      </c>
      <c r="C18" s="6">
        <v>32378</v>
      </c>
      <c r="D18">
        <v>0</v>
      </c>
      <c r="E18" s="6">
        <v>32378</v>
      </c>
    </row>
    <row r="19" spans="1:5" x14ac:dyDescent="0.2">
      <c r="A19" t="s">
        <v>30</v>
      </c>
      <c r="B19" t="s">
        <v>31</v>
      </c>
      <c r="C19" s="6">
        <v>9662755</v>
      </c>
      <c r="D19">
        <v>0</v>
      </c>
      <c r="E19" s="6">
        <v>9662755</v>
      </c>
    </row>
    <row r="20" spans="1:5" x14ac:dyDescent="0.2">
      <c r="A20" t="s">
        <v>32</v>
      </c>
      <c r="B20" t="s">
        <v>33</v>
      </c>
      <c r="C20" s="6">
        <v>8904563</v>
      </c>
      <c r="D20">
        <v>0</v>
      </c>
      <c r="E20" s="6">
        <v>8904563</v>
      </c>
    </row>
    <row r="21" spans="1:5" x14ac:dyDescent="0.2">
      <c r="A21" t="s">
        <v>34</v>
      </c>
      <c r="B21" t="s">
        <v>35</v>
      </c>
      <c r="C21" s="6">
        <v>1009651</v>
      </c>
      <c r="D21">
        <v>0</v>
      </c>
      <c r="E21" s="6">
        <v>1009651</v>
      </c>
    </row>
    <row r="22" spans="1:5" x14ac:dyDescent="0.2">
      <c r="A22" t="s">
        <v>36</v>
      </c>
      <c r="B22" t="s">
        <v>37</v>
      </c>
      <c r="C22" s="6">
        <v>7548252</v>
      </c>
      <c r="D22">
        <v>0</v>
      </c>
      <c r="E22" s="6">
        <v>7548252</v>
      </c>
    </row>
    <row r="23" spans="1:5" x14ac:dyDescent="0.2">
      <c r="A23" t="s">
        <v>38</v>
      </c>
      <c r="B23" t="s">
        <v>39</v>
      </c>
      <c r="C23" s="6">
        <v>3965</v>
      </c>
      <c r="D23">
        <v>0</v>
      </c>
      <c r="E23" s="6">
        <v>3965</v>
      </c>
    </row>
    <row r="24" spans="1:5" x14ac:dyDescent="0.2">
      <c r="A24" t="s">
        <v>40</v>
      </c>
      <c r="B24" t="s">
        <v>41</v>
      </c>
      <c r="C24" s="6">
        <v>32229</v>
      </c>
      <c r="D24">
        <v>0</v>
      </c>
      <c r="E24" s="6">
        <v>32229</v>
      </c>
    </row>
    <row r="25" spans="1:5" x14ac:dyDescent="0.2">
      <c r="A25" t="s">
        <v>42</v>
      </c>
      <c r="B25" t="s">
        <v>43</v>
      </c>
      <c r="C25" s="6">
        <v>2911</v>
      </c>
      <c r="D25">
        <v>0</v>
      </c>
      <c r="E25" s="6">
        <v>2911</v>
      </c>
    </row>
    <row r="26" spans="1:5" x14ac:dyDescent="0.2">
      <c r="A26" t="s">
        <v>44</v>
      </c>
      <c r="B26" t="s">
        <v>45</v>
      </c>
      <c r="C26" s="6">
        <v>307555</v>
      </c>
      <c r="D26">
        <v>0</v>
      </c>
      <c r="E26" s="6">
        <v>307555</v>
      </c>
    </row>
    <row r="27" spans="1:5" x14ac:dyDescent="0.2">
      <c r="A27" t="s">
        <v>46</v>
      </c>
      <c r="B27" t="s">
        <v>47</v>
      </c>
      <c r="C27" s="6">
        <v>758192</v>
      </c>
      <c r="D27">
        <v>0</v>
      </c>
      <c r="E27" s="6">
        <v>758192</v>
      </c>
    </row>
    <row r="28" spans="1:5" x14ac:dyDescent="0.2">
      <c r="A28" t="s">
        <v>48</v>
      </c>
      <c r="B28" t="s">
        <v>49</v>
      </c>
      <c r="C28" s="6">
        <v>774686</v>
      </c>
      <c r="D28">
        <v>0</v>
      </c>
      <c r="E28" s="6">
        <v>774686</v>
      </c>
    </row>
    <row r="29" spans="1:5" x14ac:dyDescent="0.2">
      <c r="A29" t="s">
        <v>50</v>
      </c>
      <c r="B29" t="s">
        <v>51</v>
      </c>
      <c r="C29" s="6">
        <v>-16494</v>
      </c>
      <c r="D29">
        <v>0</v>
      </c>
      <c r="E29" s="6">
        <v>-16494</v>
      </c>
    </row>
    <row r="30" spans="1:5" x14ac:dyDescent="0.2">
      <c r="A30" t="s">
        <v>52</v>
      </c>
      <c r="B30" t="s">
        <v>53</v>
      </c>
      <c r="C30">
        <v>0</v>
      </c>
      <c r="D30">
        <v>0</v>
      </c>
      <c r="E30">
        <v>0</v>
      </c>
    </row>
    <row r="31" spans="1:5" x14ac:dyDescent="0.2">
      <c r="A31" t="s">
        <v>54</v>
      </c>
      <c r="B31" t="s">
        <v>55</v>
      </c>
      <c r="C31" s="6">
        <v>359094</v>
      </c>
      <c r="D31">
        <v>0</v>
      </c>
      <c r="E31" s="6">
        <v>359094</v>
      </c>
    </row>
    <row r="32" spans="1:5" x14ac:dyDescent="0.2">
      <c r="A32" t="s">
        <v>56</v>
      </c>
      <c r="B32" t="s">
        <v>57</v>
      </c>
      <c r="C32" s="6">
        <v>-359094</v>
      </c>
      <c r="D32">
        <v>0</v>
      </c>
      <c r="E32" s="6">
        <v>-359094</v>
      </c>
    </row>
  </sheetData>
  <mergeCells count="2">
    <mergeCell ref="A3:E3"/>
    <mergeCell ref="A4:E4"/>
  </mergeCells>
  <phoneticPr fontId="0" type="noConversion"/>
  <pageMargins left="0.75" right="0.75" top="0.78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E32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3" t="s">
        <v>157</v>
      </c>
      <c r="B1" s="19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7" t="s">
        <v>0</v>
      </c>
      <c r="B3" s="107"/>
      <c r="C3" s="107"/>
      <c r="D3" s="107"/>
      <c r="E3" s="107"/>
    </row>
    <row r="4" spans="1:5" ht="15.75" x14ac:dyDescent="0.25">
      <c r="A4" s="108">
        <v>38077</v>
      </c>
      <c r="B4" s="109"/>
      <c r="C4" s="109"/>
      <c r="D4" s="109"/>
      <c r="E4" s="109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t="s">
        <v>8</v>
      </c>
      <c r="B8" t="s">
        <v>9</v>
      </c>
      <c r="C8" s="6">
        <v>8395462</v>
      </c>
      <c r="D8" s="6">
        <v>-210233</v>
      </c>
      <c r="E8" s="6">
        <v>8185229</v>
      </c>
    </row>
    <row r="9" spans="1:5" x14ac:dyDescent="0.2">
      <c r="A9" t="s">
        <v>10</v>
      </c>
      <c r="B9" t="s">
        <v>11</v>
      </c>
      <c r="C9" s="6">
        <v>169066</v>
      </c>
      <c r="D9">
        <v>0</v>
      </c>
      <c r="E9" s="6">
        <v>169066</v>
      </c>
    </row>
    <row r="10" spans="1:5" ht="26.25" customHeight="1" x14ac:dyDescent="0.2">
      <c r="A10" t="s">
        <v>12</v>
      </c>
      <c r="B10" s="7" t="s">
        <v>13</v>
      </c>
      <c r="C10" s="6">
        <v>113713</v>
      </c>
      <c r="D10">
        <v>0</v>
      </c>
      <c r="E10" s="6">
        <v>113713</v>
      </c>
    </row>
    <row r="11" spans="1:5" x14ac:dyDescent="0.2">
      <c r="A11" t="s">
        <v>14</v>
      </c>
      <c r="B11" t="s">
        <v>15</v>
      </c>
      <c r="C11" s="6">
        <v>3974</v>
      </c>
      <c r="D11">
        <v>-520</v>
      </c>
      <c r="E11" s="6">
        <v>3454</v>
      </c>
    </row>
    <row r="12" spans="1:5" x14ac:dyDescent="0.2">
      <c r="A12" t="s">
        <v>16</v>
      </c>
      <c r="B12" t="s">
        <v>17</v>
      </c>
      <c r="C12" s="6">
        <v>1832861</v>
      </c>
      <c r="D12">
        <v>0</v>
      </c>
      <c r="E12" s="6">
        <v>1832861</v>
      </c>
    </row>
    <row r="13" spans="1:5" x14ac:dyDescent="0.2">
      <c r="A13" t="s">
        <v>18</v>
      </c>
      <c r="B13" t="s">
        <v>19</v>
      </c>
      <c r="C13" s="6">
        <v>5835118</v>
      </c>
      <c r="D13" s="6">
        <v>-179325</v>
      </c>
      <c r="E13" s="6">
        <v>5655793</v>
      </c>
    </row>
    <row r="14" spans="1:5" x14ac:dyDescent="0.2">
      <c r="A14" t="s">
        <v>22</v>
      </c>
      <c r="B14" t="s">
        <v>23</v>
      </c>
      <c r="C14" s="6">
        <v>55185</v>
      </c>
      <c r="D14" s="6">
        <v>-7549</v>
      </c>
      <c r="E14" s="6">
        <v>47636</v>
      </c>
    </row>
    <row r="15" spans="1:5" x14ac:dyDescent="0.2">
      <c r="A15" t="s">
        <v>24</v>
      </c>
      <c r="B15" t="s">
        <v>25</v>
      </c>
      <c r="C15" s="6">
        <v>202579</v>
      </c>
      <c r="D15" s="6">
        <v>-21162</v>
      </c>
      <c r="E15" s="6">
        <v>181417</v>
      </c>
    </row>
    <row r="16" spans="1:5" x14ac:dyDescent="0.2">
      <c r="A16" t="s">
        <v>26</v>
      </c>
      <c r="B16" t="s">
        <v>27</v>
      </c>
      <c r="C16" s="6">
        <v>150588</v>
      </c>
      <c r="D16" s="6">
        <v>-1677</v>
      </c>
      <c r="E16" s="6">
        <v>148911</v>
      </c>
    </row>
    <row r="17" spans="1:5" x14ac:dyDescent="0.2">
      <c r="A17" t="s">
        <v>28</v>
      </c>
      <c r="B17" t="s">
        <v>29</v>
      </c>
      <c r="C17" s="6">
        <v>32378</v>
      </c>
      <c r="D17">
        <v>0</v>
      </c>
      <c r="E17" s="6">
        <v>32378</v>
      </c>
    </row>
    <row r="18" spans="1:5" x14ac:dyDescent="0.2">
      <c r="A18" t="s">
        <v>30</v>
      </c>
      <c r="B18" t="s">
        <v>31</v>
      </c>
      <c r="C18" s="6">
        <v>8185229</v>
      </c>
      <c r="D18">
        <v>0</v>
      </c>
      <c r="E18" s="6">
        <v>8185229</v>
      </c>
    </row>
    <row r="19" spans="1:5" x14ac:dyDescent="0.2">
      <c r="A19" t="s">
        <v>32</v>
      </c>
      <c r="B19" t="s">
        <v>33</v>
      </c>
      <c r="C19" s="6">
        <v>7447276</v>
      </c>
      <c r="D19">
        <v>0</v>
      </c>
      <c r="E19" s="6">
        <v>7447276</v>
      </c>
    </row>
    <row r="20" spans="1:5" x14ac:dyDescent="0.2">
      <c r="A20" t="s">
        <v>34</v>
      </c>
      <c r="B20" t="s">
        <v>35</v>
      </c>
      <c r="C20" s="6">
        <v>399882</v>
      </c>
      <c r="D20">
        <v>0</v>
      </c>
      <c r="E20" s="6">
        <v>399882</v>
      </c>
    </row>
    <row r="21" spans="1:5" x14ac:dyDescent="0.2">
      <c r="A21" t="s">
        <v>36</v>
      </c>
      <c r="B21" t="s">
        <v>37</v>
      </c>
      <c r="C21" s="6">
        <v>6853547</v>
      </c>
      <c r="D21">
        <v>0</v>
      </c>
      <c r="E21" s="6">
        <v>6853547</v>
      </c>
    </row>
    <row r="22" spans="1:5" x14ac:dyDescent="0.2">
      <c r="A22" t="s">
        <v>38</v>
      </c>
      <c r="B22" t="s">
        <v>39</v>
      </c>
      <c r="C22" s="6">
        <v>32662</v>
      </c>
      <c r="D22">
        <v>0</v>
      </c>
      <c r="E22" s="6">
        <v>32662</v>
      </c>
    </row>
    <row r="23" spans="1:5" x14ac:dyDescent="0.2">
      <c r="A23" t="s">
        <v>40</v>
      </c>
      <c r="B23" t="s">
        <v>41</v>
      </c>
      <c r="C23" s="6">
        <v>24282</v>
      </c>
      <c r="D23">
        <v>0</v>
      </c>
      <c r="E23" s="6">
        <v>24282</v>
      </c>
    </row>
    <row r="24" spans="1:5" x14ac:dyDescent="0.2">
      <c r="A24" t="s">
        <v>42</v>
      </c>
      <c r="B24" t="s">
        <v>43</v>
      </c>
      <c r="C24" s="6">
        <v>2233</v>
      </c>
      <c r="D24">
        <v>0</v>
      </c>
      <c r="E24" s="6">
        <v>2233</v>
      </c>
    </row>
    <row r="25" spans="1:5" x14ac:dyDescent="0.2">
      <c r="A25" t="s">
        <v>44</v>
      </c>
      <c r="B25" t="s">
        <v>45</v>
      </c>
      <c r="C25" s="6">
        <v>134670</v>
      </c>
      <c r="D25">
        <v>0</v>
      </c>
      <c r="E25" s="6">
        <v>134670</v>
      </c>
    </row>
    <row r="26" spans="1:5" x14ac:dyDescent="0.2">
      <c r="A26" t="s">
        <v>46</v>
      </c>
      <c r="B26" t="s">
        <v>47</v>
      </c>
      <c r="C26" s="6">
        <v>737953</v>
      </c>
      <c r="D26">
        <v>0</v>
      </c>
      <c r="E26" s="6">
        <v>737953</v>
      </c>
    </row>
    <row r="27" spans="1:5" x14ac:dyDescent="0.2">
      <c r="A27" t="s">
        <v>48</v>
      </c>
      <c r="B27" t="s">
        <v>49</v>
      </c>
      <c r="C27" s="6">
        <v>774684</v>
      </c>
      <c r="D27">
        <v>0</v>
      </c>
      <c r="E27" s="6">
        <v>774684</v>
      </c>
    </row>
    <row r="28" spans="1:5" x14ac:dyDescent="0.2">
      <c r="A28" t="s">
        <v>50</v>
      </c>
      <c r="B28" t="s">
        <v>51</v>
      </c>
      <c r="C28" s="6">
        <v>-36731</v>
      </c>
      <c r="D28">
        <v>0</v>
      </c>
      <c r="E28" s="6">
        <v>-36731</v>
      </c>
    </row>
    <row r="29" spans="1:5" x14ac:dyDescent="0.2">
      <c r="A29" t="s">
        <v>52</v>
      </c>
      <c r="B29" t="s">
        <v>53</v>
      </c>
      <c r="C29">
        <v>0</v>
      </c>
      <c r="D29">
        <v>0</v>
      </c>
      <c r="E29">
        <v>0</v>
      </c>
    </row>
    <row r="30" spans="1:5" x14ac:dyDescent="0.2">
      <c r="A30" t="s">
        <v>54</v>
      </c>
      <c r="B30" t="s">
        <v>55</v>
      </c>
      <c r="C30" s="6">
        <v>249579</v>
      </c>
      <c r="D30">
        <v>0</v>
      </c>
      <c r="E30" s="6">
        <v>249579</v>
      </c>
    </row>
    <row r="31" spans="1:5" x14ac:dyDescent="0.2">
      <c r="A31" t="s">
        <v>56</v>
      </c>
      <c r="B31" t="s">
        <v>57</v>
      </c>
      <c r="C31" s="6">
        <v>-249579</v>
      </c>
      <c r="D31">
        <v>0</v>
      </c>
      <c r="E31" s="6">
        <v>-249579</v>
      </c>
    </row>
    <row r="32" spans="1:5" x14ac:dyDescent="0.2">
      <c r="A32"/>
      <c r="B32"/>
      <c r="C32" s="6"/>
      <c r="D32"/>
      <c r="E32" s="6"/>
    </row>
  </sheetData>
  <mergeCells count="2">
    <mergeCell ref="A3:E3"/>
    <mergeCell ref="A4:E4"/>
  </mergeCells>
  <phoneticPr fontId="0" type="noConversion"/>
  <pageMargins left="0.75" right="0.75" top="0.78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FF00"/>
  </sheetPr>
  <dimension ref="A1:E32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3" t="s">
        <v>157</v>
      </c>
      <c r="B1" s="2"/>
      <c r="C1" s="2"/>
      <c r="D1" s="2"/>
      <c r="E1" s="2"/>
    </row>
    <row r="2" spans="1:5" x14ac:dyDescent="0.2">
      <c r="A2"/>
      <c r="B2"/>
      <c r="C2"/>
      <c r="D2"/>
      <c r="E2"/>
    </row>
    <row r="3" spans="1:5" ht="18" x14ac:dyDescent="0.25">
      <c r="A3" s="107" t="s">
        <v>0</v>
      </c>
      <c r="B3" s="107"/>
      <c r="C3" s="107"/>
      <c r="D3" s="107"/>
      <c r="E3" s="107"/>
    </row>
    <row r="4" spans="1:5" ht="15.75" x14ac:dyDescent="0.25">
      <c r="A4" s="109" t="s">
        <v>1</v>
      </c>
      <c r="B4" s="109"/>
      <c r="C4" s="109"/>
      <c r="D4" s="109"/>
      <c r="E4" s="109"/>
    </row>
    <row r="5" spans="1:5" ht="15" x14ac:dyDescent="0.2">
      <c r="A5"/>
      <c r="B5"/>
      <c r="C5"/>
      <c r="D5"/>
      <c r="E5" s="3" t="s">
        <v>2</v>
      </c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ht="15.75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</row>
    <row r="8" spans="1:5" x14ac:dyDescent="0.2">
      <c r="A8" t="s">
        <v>8</v>
      </c>
      <c r="B8" t="s">
        <v>9</v>
      </c>
      <c r="C8" s="6">
        <v>7266297</v>
      </c>
      <c r="D8" s="6">
        <v>-162339</v>
      </c>
      <c r="E8" s="6">
        <v>7103958</v>
      </c>
    </row>
    <row r="9" spans="1:5" x14ac:dyDescent="0.2">
      <c r="A9" t="s">
        <v>10</v>
      </c>
      <c r="B9" t="s">
        <v>11</v>
      </c>
      <c r="C9" s="6">
        <v>169525</v>
      </c>
      <c r="D9">
        <v>0</v>
      </c>
      <c r="E9" s="6">
        <v>169525</v>
      </c>
    </row>
    <row r="10" spans="1:5" ht="27" customHeight="1" x14ac:dyDescent="0.2">
      <c r="A10" t="s">
        <v>12</v>
      </c>
      <c r="B10" s="7" t="s">
        <v>13</v>
      </c>
      <c r="C10" s="6">
        <v>143307</v>
      </c>
      <c r="D10">
        <v>0</v>
      </c>
      <c r="E10" s="6">
        <v>143307</v>
      </c>
    </row>
    <row r="11" spans="1:5" x14ac:dyDescent="0.2">
      <c r="A11" t="s">
        <v>14</v>
      </c>
      <c r="B11" t="s">
        <v>15</v>
      </c>
      <c r="C11" s="6">
        <v>3431</v>
      </c>
      <c r="D11">
        <v>0</v>
      </c>
      <c r="E11" s="6">
        <v>3431</v>
      </c>
    </row>
    <row r="12" spans="1:5" x14ac:dyDescent="0.2">
      <c r="A12" t="s">
        <v>16</v>
      </c>
      <c r="B12" t="s">
        <v>17</v>
      </c>
      <c r="C12" s="6">
        <v>1563258</v>
      </c>
      <c r="D12">
        <v>0</v>
      </c>
      <c r="E12" s="6">
        <v>1563258</v>
      </c>
    </row>
    <row r="13" spans="1:5" x14ac:dyDescent="0.2">
      <c r="A13" t="s">
        <v>18</v>
      </c>
      <c r="B13" t="s">
        <v>19</v>
      </c>
      <c r="C13" s="6">
        <v>5031241</v>
      </c>
      <c r="D13" s="6">
        <v>-131955</v>
      </c>
      <c r="E13" s="6">
        <v>4899286</v>
      </c>
    </row>
    <row r="14" spans="1:5" x14ac:dyDescent="0.2">
      <c r="A14" t="s">
        <v>20</v>
      </c>
      <c r="B14" t="s">
        <v>21</v>
      </c>
      <c r="C14">
        <v>0</v>
      </c>
      <c r="D14">
        <v>0</v>
      </c>
      <c r="E14">
        <v>0</v>
      </c>
    </row>
    <row r="15" spans="1:5" x14ac:dyDescent="0.2">
      <c r="A15" t="s">
        <v>22</v>
      </c>
      <c r="B15" t="s">
        <v>23</v>
      </c>
      <c r="C15" s="6">
        <v>50859</v>
      </c>
      <c r="D15" s="6">
        <v>-7549</v>
      </c>
      <c r="E15" s="6">
        <v>43310</v>
      </c>
    </row>
    <row r="16" spans="1:5" x14ac:dyDescent="0.2">
      <c r="A16" t="s">
        <v>24</v>
      </c>
      <c r="B16" t="s">
        <v>25</v>
      </c>
      <c r="C16" s="6">
        <v>154142</v>
      </c>
      <c r="D16" s="6">
        <v>-21183</v>
      </c>
      <c r="E16" s="6">
        <v>132959</v>
      </c>
    </row>
    <row r="17" spans="1:5" x14ac:dyDescent="0.2">
      <c r="A17" t="s">
        <v>26</v>
      </c>
      <c r="B17" t="s">
        <v>27</v>
      </c>
      <c r="C17" s="6">
        <v>118156</v>
      </c>
      <c r="D17" s="6">
        <v>-1652</v>
      </c>
      <c r="E17" s="6">
        <v>116504</v>
      </c>
    </row>
    <row r="18" spans="1:5" x14ac:dyDescent="0.2">
      <c r="A18" t="s">
        <v>28</v>
      </c>
      <c r="B18" t="s">
        <v>29</v>
      </c>
      <c r="C18" s="6">
        <v>32378</v>
      </c>
      <c r="D18">
        <v>0</v>
      </c>
      <c r="E18" s="6">
        <v>32378</v>
      </c>
    </row>
    <row r="19" spans="1:5" x14ac:dyDescent="0.2">
      <c r="A19" t="s">
        <v>30</v>
      </c>
      <c r="B19" t="s">
        <v>31</v>
      </c>
      <c r="C19" s="6">
        <v>7103958</v>
      </c>
      <c r="D19">
        <v>0</v>
      </c>
      <c r="E19" s="6">
        <v>7103958</v>
      </c>
    </row>
    <row r="20" spans="1:5" x14ac:dyDescent="0.2">
      <c r="A20" t="s">
        <v>32</v>
      </c>
      <c r="B20" t="s">
        <v>33</v>
      </c>
      <c r="C20" s="6">
        <v>6367587</v>
      </c>
      <c r="D20">
        <v>0</v>
      </c>
      <c r="E20" s="6">
        <v>6367587</v>
      </c>
    </row>
    <row r="21" spans="1:5" x14ac:dyDescent="0.2">
      <c r="A21" t="s">
        <v>34</v>
      </c>
      <c r="B21" t="s">
        <v>35</v>
      </c>
      <c r="C21" s="6">
        <v>665167</v>
      </c>
      <c r="D21">
        <v>0</v>
      </c>
      <c r="E21" s="6">
        <v>665167</v>
      </c>
    </row>
    <row r="22" spans="1:5" x14ac:dyDescent="0.2">
      <c r="A22" t="s">
        <v>36</v>
      </c>
      <c r="B22" t="s">
        <v>37</v>
      </c>
      <c r="C22" s="6">
        <v>5598241</v>
      </c>
      <c r="D22">
        <v>0</v>
      </c>
      <c r="E22" s="6">
        <v>5598241</v>
      </c>
    </row>
    <row r="23" spans="1:5" x14ac:dyDescent="0.2">
      <c r="A23" t="s">
        <v>38</v>
      </c>
      <c r="B23" t="s">
        <v>39</v>
      </c>
      <c r="C23">
        <v>0</v>
      </c>
      <c r="D23">
        <v>0</v>
      </c>
      <c r="E23">
        <v>0</v>
      </c>
    </row>
    <row r="24" spans="1:5" x14ac:dyDescent="0.2">
      <c r="A24" t="s">
        <v>40</v>
      </c>
      <c r="B24" t="s">
        <v>41</v>
      </c>
      <c r="C24" s="6">
        <v>29291</v>
      </c>
      <c r="D24">
        <v>0</v>
      </c>
      <c r="E24" s="6">
        <v>29291</v>
      </c>
    </row>
    <row r="25" spans="1:5" x14ac:dyDescent="0.2">
      <c r="A25" t="s">
        <v>42</v>
      </c>
      <c r="B25" t="s">
        <v>43</v>
      </c>
      <c r="C25" s="6">
        <v>1320</v>
      </c>
      <c r="D25">
        <v>0</v>
      </c>
      <c r="E25" s="6">
        <v>1320</v>
      </c>
    </row>
    <row r="26" spans="1:5" x14ac:dyDescent="0.2">
      <c r="A26" t="s">
        <v>44</v>
      </c>
      <c r="B26" t="s">
        <v>45</v>
      </c>
      <c r="C26" s="6">
        <v>73568</v>
      </c>
      <c r="D26">
        <v>0</v>
      </c>
      <c r="E26" s="6">
        <v>73568</v>
      </c>
    </row>
    <row r="27" spans="1:5" x14ac:dyDescent="0.2">
      <c r="A27" t="s">
        <v>46</v>
      </c>
      <c r="B27" t="s">
        <v>47</v>
      </c>
      <c r="C27" s="6">
        <v>736371</v>
      </c>
      <c r="D27">
        <v>0</v>
      </c>
      <c r="E27" s="6">
        <v>736371</v>
      </c>
    </row>
    <row r="28" spans="1:5" x14ac:dyDescent="0.2">
      <c r="A28" t="s">
        <v>48</v>
      </c>
      <c r="B28" t="s">
        <v>49</v>
      </c>
      <c r="C28" s="6">
        <v>774684</v>
      </c>
      <c r="D28">
        <v>0</v>
      </c>
      <c r="E28" s="6">
        <v>774684</v>
      </c>
    </row>
    <row r="29" spans="1:5" x14ac:dyDescent="0.2">
      <c r="A29" t="s">
        <v>50</v>
      </c>
      <c r="B29" t="s">
        <v>51</v>
      </c>
      <c r="C29" s="6">
        <v>-38313</v>
      </c>
      <c r="D29">
        <v>0</v>
      </c>
      <c r="E29" s="6">
        <v>-38313</v>
      </c>
    </row>
    <row r="30" spans="1:5" x14ac:dyDescent="0.2">
      <c r="A30" t="s">
        <v>52</v>
      </c>
      <c r="B30" t="s">
        <v>53</v>
      </c>
      <c r="C30">
        <v>0</v>
      </c>
      <c r="D30">
        <v>0</v>
      </c>
      <c r="E30">
        <v>0</v>
      </c>
    </row>
    <row r="31" spans="1:5" x14ac:dyDescent="0.2">
      <c r="A31" t="s">
        <v>54</v>
      </c>
      <c r="B31" t="s">
        <v>55</v>
      </c>
      <c r="C31" s="6">
        <v>178343</v>
      </c>
      <c r="D31">
        <v>0</v>
      </c>
      <c r="E31" s="6">
        <v>178343</v>
      </c>
    </row>
    <row r="32" spans="1:5" x14ac:dyDescent="0.2">
      <c r="A32" t="s">
        <v>56</v>
      </c>
      <c r="B32" t="s">
        <v>57</v>
      </c>
      <c r="C32" s="6">
        <v>-178343</v>
      </c>
      <c r="D32">
        <v>0</v>
      </c>
      <c r="E32" s="6">
        <v>-178343</v>
      </c>
    </row>
  </sheetData>
  <mergeCells count="2">
    <mergeCell ref="A3:E3"/>
    <mergeCell ref="A4:E4"/>
  </mergeCells>
  <phoneticPr fontId="0" type="noConversion"/>
  <pageMargins left="0.78" right="0.75" top="0.56000000000000005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C47"/>
  <sheetViews>
    <sheetView tabSelected="1" workbookViewId="0">
      <selection sqref="A1:IV1"/>
    </sheetView>
  </sheetViews>
  <sheetFormatPr defaultRowHeight="12.75" x14ac:dyDescent="0.2"/>
  <cols>
    <col min="1" max="1" width="7.140625" style="89" customWidth="1"/>
    <col min="2" max="2" width="94" style="89" customWidth="1"/>
    <col min="3" max="3" width="13.85546875" style="89" customWidth="1"/>
    <col min="4" max="16384" width="9.140625" style="89"/>
  </cols>
  <sheetData>
    <row r="1" spans="1:3" x14ac:dyDescent="0.2">
      <c r="A1" s="110" t="s">
        <v>157</v>
      </c>
      <c r="B1" s="110"/>
      <c r="C1" s="110"/>
    </row>
    <row r="2" spans="1:3" x14ac:dyDescent="0.2">
      <c r="A2" s="15"/>
      <c r="B2" s="15"/>
      <c r="C2" s="15"/>
    </row>
    <row r="3" spans="1:3" x14ac:dyDescent="0.2">
      <c r="A3" s="111" t="s">
        <v>58</v>
      </c>
      <c r="B3" s="111"/>
      <c r="C3" s="111"/>
    </row>
    <row r="4" spans="1:3" x14ac:dyDescent="0.2">
      <c r="A4" s="111" t="s">
        <v>423</v>
      </c>
      <c r="B4" s="111"/>
      <c r="C4" s="111"/>
    </row>
    <row r="5" spans="1:3" x14ac:dyDescent="0.2">
      <c r="C5" s="90" t="s">
        <v>60</v>
      </c>
    </row>
    <row r="6" spans="1:3" ht="25.5" x14ac:dyDescent="0.2">
      <c r="A6" s="86" t="s">
        <v>3</v>
      </c>
      <c r="B6" s="86" t="s">
        <v>4</v>
      </c>
      <c r="C6" s="86" t="s">
        <v>61</v>
      </c>
    </row>
    <row r="7" spans="1:3" x14ac:dyDescent="0.2">
      <c r="A7" s="97">
        <v>1</v>
      </c>
      <c r="B7" s="97">
        <v>2</v>
      </c>
      <c r="C7" s="97">
        <v>3</v>
      </c>
    </row>
    <row r="8" spans="1:3" x14ac:dyDescent="0.2">
      <c r="A8" s="91" t="s">
        <v>337</v>
      </c>
      <c r="B8" s="92" t="s">
        <v>338</v>
      </c>
      <c r="C8" s="98">
        <v>3709135</v>
      </c>
    </row>
    <row r="9" spans="1:3" x14ac:dyDescent="0.2">
      <c r="A9" s="93"/>
      <c r="B9" s="92" t="s">
        <v>339</v>
      </c>
      <c r="C9" s="98">
        <v>4903294</v>
      </c>
    </row>
    <row r="10" spans="1:3" x14ac:dyDescent="0.2">
      <c r="A10" s="93"/>
      <c r="B10" s="92" t="s">
        <v>340</v>
      </c>
      <c r="C10" s="98">
        <v>1194159</v>
      </c>
    </row>
    <row r="11" spans="1:3" x14ac:dyDescent="0.2">
      <c r="A11" s="91" t="s">
        <v>341</v>
      </c>
      <c r="B11" s="92" t="s">
        <v>342</v>
      </c>
      <c r="C11" s="98">
        <v>875435</v>
      </c>
    </row>
    <row r="12" spans="1:3" x14ac:dyDescent="0.2">
      <c r="A12" s="93"/>
      <c r="B12" s="92" t="s">
        <v>343</v>
      </c>
      <c r="C12" s="98">
        <v>1015330</v>
      </c>
    </row>
    <row r="13" spans="1:3" x14ac:dyDescent="0.2">
      <c r="A13" s="93"/>
      <c r="B13" s="92" t="s">
        <v>344</v>
      </c>
      <c r="C13" s="98">
        <v>139895</v>
      </c>
    </row>
    <row r="14" spans="1:3" ht="25.5" x14ac:dyDescent="0.2">
      <c r="A14" s="91" t="s">
        <v>345</v>
      </c>
      <c r="B14" s="94" t="s">
        <v>346</v>
      </c>
      <c r="C14" s="98">
        <v>0</v>
      </c>
    </row>
    <row r="15" spans="1:3" ht="25.5" x14ac:dyDescent="0.2">
      <c r="A15" s="91" t="s">
        <v>347</v>
      </c>
      <c r="B15" s="94" t="s">
        <v>348</v>
      </c>
      <c r="C15" s="98">
        <v>0</v>
      </c>
    </row>
    <row r="16" spans="1:3" ht="25.5" x14ac:dyDescent="0.2">
      <c r="A16" s="91" t="s">
        <v>349</v>
      </c>
      <c r="B16" s="94" t="s">
        <v>350</v>
      </c>
      <c r="C16" s="98">
        <v>0</v>
      </c>
    </row>
    <row r="17" spans="1:3" x14ac:dyDescent="0.2">
      <c r="A17" s="91" t="s">
        <v>351</v>
      </c>
      <c r="B17" s="94" t="s">
        <v>352</v>
      </c>
      <c r="C17" s="98">
        <v>0</v>
      </c>
    </row>
    <row r="18" spans="1:3" x14ac:dyDescent="0.2">
      <c r="A18" s="91" t="s">
        <v>83</v>
      </c>
      <c r="B18" s="92" t="s">
        <v>353</v>
      </c>
      <c r="C18" s="98">
        <v>0</v>
      </c>
    </row>
    <row r="19" spans="1:3" x14ac:dyDescent="0.2">
      <c r="A19" s="91" t="s">
        <v>87</v>
      </c>
      <c r="B19" s="92" t="s">
        <v>354</v>
      </c>
      <c r="C19" s="98">
        <v>-1387432</v>
      </c>
    </row>
    <row r="20" spans="1:3" x14ac:dyDescent="0.2">
      <c r="A20" s="91" t="s">
        <v>91</v>
      </c>
      <c r="B20" s="92" t="s">
        <v>355</v>
      </c>
      <c r="C20" s="99">
        <v>0</v>
      </c>
    </row>
    <row r="21" spans="1:3" x14ac:dyDescent="0.2">
      <c r="A21" s="91" t="s">
        <v>356</v>
      </c>
      <c r="B21" s="92" t="s">
        <v>86</v>
      </c>
      <c r="C21" s="98">
        <v>209292</v>
      </c>
    </row>
    <row r="22" spans="1:3" x14ac:dyDescent="0.2">
      <c r="A22" s="91" t="s">
        <v>357</v>
      </c>
      <c r="B22" s="94" t="s">
        <v>358</v>
      </c>
      <c r="C22" s="98">
        <v>-336539</v>
      </c>
    </row>
    <row r="23" spans="1:3" x14ac:dyDescent="0.2">
      <c r="A23" s="91" t="s">
        <v>359</v>
      </c>
      <c r="B23" s="94" t="s">
        <v>360</v>
      </c>
      <c r="C23" s="98">
        <v>1316505</v>
      </c>
    </row>
    <row r="24" spans="1:3" x14ac:dyDescent="0.2">
      <c r="A24" s="91" t="s">
        <v>361</v>
      </c>
      <c r="B24" s="92" t="s">
        <v>362</v>
      </c>
      <c r="C24" s="98">
        <v>236506</v>
      </c>
    </row>
    <row r="25" spans="1:3" x14ac:dyDescent="0.2">
      <c r="A25" s="91" t="s">
        <v>363</v>
      </c>
      <c r="B25" s="92" t="s">
        <v>94</v>
      </c>
      <c r="C25" s="98">
        <v>1295829</v>
      </c>
    </row>
    <row r="26" spans="1:3" x14ac:dyDescent="0.2">
      <c r="A26" s="91" t="s">
        <v>364</v>
      </c>
      <c r="B26" s="94" t="s">
        <v>365</v>
      </c>
      <c r="C26" s="98">
        <v>1490092</v>
      </c>
    </row>
    <row r="27" spans="1:3" x14ac:dyDescent="0.2">
      <c r="A27" s="91" t="s">
        <v>366</v>
      </c>
      <c r="B27" s="92" t="s">
        <v>367</v>
      </c>
      <c r="C27" s="98">
        <v>1711143</v>
      </c>
    </row>
    <row r="28" spans="1:3" x14ac:dyDescent="0.2">
      <c r="A28" s="93" t="s">
        <v>368</v>
      </c>
      <c r="B28" s="95" t="s">
        <v>369</v>
      </c>
      <c r="C28" s="98">
        <v>0</v>
      </c>
    </row>
    <row r="29" spans="1:3" x14ac:dyDescent="0.2">
      <c r="A29" s="91" t="s">
        <v>370</v>
      </c>
      <c r="B29" s="92" t="s">
        <v>98</v>
      </c>
      <c r="C29" s="98">
        <f>+C9-C10+C12-C13+C14+C15+C16+C17+C18+C19+C20+C21+C22-C23-C24-C25+C26</f>
        <v>1711143</v>
      </c>
    </row>
    <row r="30" spans="1:3" x14ac:dyDescent="0.2">
      <c r="A30" s="20"/>
      <c r="B30" s="20"/>
      <c r="C30" s="96"/>
    </row>
    <row r="31" spans="1:3" x14ac:dyDescent="0.2">
      <c r="A31" s="20"/>
      <c r="B31" s="20"/>
      <c r="C31" s="9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9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96"/>
    </row>
    <row r="41" spans="1:3" x14ac:dyDescent="0.2">
      <c r="C41" s="96"/>
    </row>
    <row r="42" spans="1:3" x14ac:dyDescent="0.2">
      <c r="C42" s="96"/>
    </row>
    <row r="43" spans="1:3" x14ac:dyDescent="0.2">
      <c r="C43" s="96"/>
    </row>
    <row r="44" spans="1:3" x14ac:dyDescent="0.2">
      <c r="C44" s="96"/>
    </row>
    <row r="45" spans="1:3" x14ac:dyDescent="0.2">
      <c r="C45" s="96"/>
    </row>
    <row r="46" spans="1:3" x14ac:dyDescent="0.2">
      <c r="C46" s="96"/>
    </row>
    <row r="47" spans="1:3" x14ac:dyDescent="0.2">
      <c r="C47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C47"/>
  <sheetViews>
    <sheetView workbookViewId="0">
      <selection activeCell="A4" sqref="A4:C4"/>
    </sheetView>
  </sheetViews>
  <sheetFormatPr defaultRowHeight="12.75" x14ac:dyDescent="0.2"/>
  <cols>
    <col min="1" max="1" width="7.140625" style="89" customWidth="1"/>
    <col min="2" max="2" width="94" style="89" customWidth="1"/>
    <col min="3" max="3" width="13.85546875" style="89" customWidth="1"/>
    <col min="4" max="16384" width="9.140625" style="89"/>
  </cols>
  <sheetData>
    <row r="1" spans="1:3" x14ac:dyDescent="0.2">
      <c r="A1" s="110" t="s">
        <v>157</v>
      </c>
      <c r="B1" s="110"/>
      <c r="C1" s="110"/>
    </row>
    <row r="2" spans="1:3" x14ac:dyDescent="0.2">
      <c r="A2" s="15"/>
      <c r="B2" s="15"/>
      <c r="C2" s="15"/>
    </row>
    <row r="3" spans="1:3" x14ac:dyDescent="0.2">
      <c r="A3" s="111" t="s">
        <v>58</v>
      </c>
      <c r="B3" s="111"/>
      <c r="C3" s="111"/>
    </row>
    <row r="4" spans="1:3" x14ac:dyDescent="0.2">
      <c r="A4" s="111" t="s">
        <v>421</v>
      </c>
      <c r="B4" s="111"/>
      <c r="C4" s="111"/>
    </row>
    <row r="5" spans="1:3" x14ac:dyDescent="0.2">
      <c r="C5" s="90" t="s">
        <v>60</v>
      </c>
    </row>
    <row r="6" spans="1:3" ht="25.5" x14ac:dyDescent="0.2">
      <c r="A6" s="86" t="s">
        <v>3</v>
      </c>
      <c r="B6" s="86" t="s">
        <v>4</v>
      </c>
      <c r="C6" s="86" t="s">
        <v>61</v>
      </c>
    </row>
    <row r="7" spans="1:3" x14ac:dyDescent="0.2">
      <c r="A7" s="97">
        <v>1</v>
      </c>
      <c r="B7" s="97">
        <v>2</v>
      </c>
      <c r="C7" s="97">
        <v>3</v>
      </c>
    </row>
    <row r="8" spans="1:3" x14ac:dyDescent="0.2">
      <c r="A8" s="91" t="s">
        <v>337</v>
      </c>
      <c r="B8" s="92" t="s">
        <v>338</v>
      </c>
      <c r="C8" s="98">
        <v>2438692</v>
      </c>
    </row>
    <row r="9" spans="1:3" x14ac:dyDescent="0.2">
      <c r="A9" s="93"/>
      <c r="B9" s="92" t="s">
        <v>339</v>
      </c>
      <c r="C9" s="98">
        <v>3234926</v>
      </c>
    </row>
    <row r="10" spans="1:3" x14ac:dyDescent="0.2">
      <c r="A10" s="93"/>
      <c r="B10" s="92" t="s">
        <v>340</v>
      </c>
      <c r="C10" s="98">
        <v>796234</v>
      </c>
    </row>
    <row r="11" spans="1:3" x14ac:dyDescent="0.2">
      <c r="A11" s="91" t="s">
        <v>341</v>
      </c>
      <c r="B11" s="92" t="s">
        <v>342</v>
      </c>
      <c r="C11" s="98">
        <v>580029</v>
      </c>
    </row>
    <row r="12" spans="1:3" x14ac:dyDescent="0.2">
      <c r="A12" s="93"/>
      <c r="B12" s="92" t="s">
        <v>343</v>
      </c>
      <c r="C12" s="98">
        <v>673664</v>
      </c>
    </row>
    <row r="13" spans="1:3" x14ac:dyDescent="0.2">
      <c r="A13" s="93"/>
      <c r="B13" s="92" t="s">
        <v>344</v>
      </c>
      <c r="C13" s="98">
        <v>93635</v>
      </c>
    </row>
    <row r="14" spans="1:3" ht="25.5" x14ac:dyDescent="0.2">
      <c r="A14" s="91" t="s">
        <v>345</v>
      </c>
      <c r="B14" s="94" t="s">
        <v>346</v>
      </c>
      <c r="C14" s="98">
        <v>0</v>
      </c>
    </row>
    <row r="15" spans="1:3" ht="25.5" x14ac:dyDescent="0.2">
      <c r="A15" s="91" t="s">
        <v>347</v>
      </c>
      <c r="B15" s="94" t="s">
        <v>348</v>
      </c>
      <c r="C15" s="98">
        <v>0</v>
      </c>
    </row>
    <row r="16" spans="1:3" ht="25.5" x14ac:dyDescent="0.2">
      <c r="A16" s="91" t="s">
        <v>349</v>
      </c>
      <c r="B16" s="94" t="s">
        <v>350</v>
      </c>
      <c r="C16" s="98">
        <v>0</v>
      </c>
    </row>
    <row r="17" spans="1:3" x14ac:dyDescent="0.2">
      <c r="A17" s="91" t="s">
        <v>351</v>
      </c>
      <c r="B17" s="94" t="s">
        <v>352</v>
      </c>
      <c r="C17" s="98">
        <v>0</v>
      </c>
    </row>
    <row r="18" spans="1:3" x14ac:dyDescent="0.2">
      <c r="A18" s="91" t="s">
        <v>83</v>
      </c>
      <c r="B18" s="92" t="s">
        <v>353</v>
      </c>
      <c r="C18" s="98">
        <v>0</v>
      </c>
    </row>
    <row r="19" spans="1:3" x14ac:dyDescent="0.2">
      <c r="A19" s="91" t="s">
        <v>87</v>
      </c>
      <c r="B19" s="92" t="s">
        <v>354</v>
      </c>
      <c r="C19" s="98">
        <v>-340905</v>
      </c>
    </row>
    <row r="20" spans="1:3" x14ac:dyDescent="0.2">
      <c r="A20" s="91" t="s">
        <v>91</v>
      </c>
      <c r="B20" s="92" t="s">
        <v>355</v>
      </c>
      <c r="C20" s="99">
        <v>0</v>
      </c>
    </row>
    <row r="21" spans="1:3" x14ac:dyDescent="0.2">
      <c r="A21" s="91" t="s">
        <v>356</v>
      </c>
      <c r="B21" s="92" t="s">
        <v>86</v>
      </c>
      <c r="C21" s="98">
        <v>139926</v>
      </c>
    </row>
    <row r="22" spans="1:3" x14ac:dyDescent="0.2">
      <c r="A22" s="91" t="s">
        <v>357</v>
      </c>
      <c r="B22" s="94" t="s">
        <v>358</v>
      </c>
      <c r="C22" s="98">
        <v>-252831</v>
      </c>
    </row>
    <row r="23" spans="1:3" x14ac:dyDescent="0.2">
      <c r="A23" s="91" t="s">
        <v>359</v>
      </c>
      <c r="B23" s="94" t="s">
        <v>360</v>
      </c>
      <c r="C23" s="98">
        <v>895887</v>
      </c>
    </row>
    <row r="24" spans="1:3" x14ac:dyDescent="0.2">
      <c r="A24" s="91" t="s">
        <v>361</v>
      </c>
      <c r="B24" s="92" t="s">
        <v>362</v>
      </c>
      <c r="C24" s="98">
        <v>157511</v>
      </c>
    </row>
    <row r="25" spans="1:3" x14ac:dyDescent="0.2">
      <c r="A25" s="91" t="s">
        <v>363</v>
      </c>
      <c r="B25" s="92" t="s">
        <v>94</v>
      </c>
      <c r="C25" s="98">
        <v>823470</v>
      </c>
    </row>
    <row r="26" spans="1:3" x14ac:dyDescent="0.2">
      <c r="A26" s="91" t="s">
        <v>364</v>
      </c>
      <c r="B26" s="94" t="s">
        <v>365</v>
      </c>
      <c r="C26" s="98">
        <v>409556</v>
      </c>
    </row>
    <row r="27" spans="1:3" x14ac:dyDescent="0.2">
      <c r="A27" s="91" t="s">
        <v>366</v>
      </c>
      <c r="B27" s="92" t="s">
        <v>367</v>
      </c>
      <c r="C27" s="98">
        <v>1097599</v>
      </c>
    </row>
    <row r="28" spans="1:3" x14ac:dyDescent="0.2">
      <c r="A28" s="93" t="s">
        <v>368</v>
      </c>
      <c r="B28" s="95" t="s">
        <v>369</v>
      </c>
      <c r="C28" s="98">
        <v>0</v>
      </c>
    </row>
    <row r="29" spans="1:3" x14ac:dyDescent="0.2">
      <c r="A29" s="91" t="s">
        <v>370</v>
      </c>
      <c r="B29" s="92" t="s">
        <v>98</v>
      </c>
      <c r="C29" s="98">
        <f>+C9-C10+C12-C13+C14+C15+C16+C17+C18+C19+C20+C21+C22-C23-C24-C25+C26</f>
        <v>1097599</v>
      </c>
    </row>
    <row r="30" spans="1:3" x14ac:dyDescent="0.2">
      <c r="A30" s="20"/>
      <c r="B30" s="20"/>
      <c r="C30" s="96"/>
    </row>
    <row r="31" spans="1:3" x14ac:dyDescent="0.2">
      <c r="A31" s="20"/>
      <c r="B31" s="20"/>
      <c r="C31" s="9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9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96"/>
    </row>
    <row r="41" spans="1:3" x14ac:dyDescent="0.2">
      <c r="C41" s="96"/>
    </row>
    <row r="42" spans="1:3" x14ac:dyDescent="0.2">
      <c r="C42" s="96"/>
    </row>
    <row r="43" spans="1:3" x14ac:dyDescent="0.2">
      <c r="C43" s="96"/>
    </row>
    <row r="44" spans="1:3" x14ac:dyDescent="0.2">
      <c r="C44" s="96"/>
    </row>
    <row r="45" spans="1:3" x14ac:dyDescent="0.2">
      <c r="C45" s="96"/>
    </row>
    <row r="46" spans="1:3" x14ac:dyDescent="0.2">
      <c r="C46" s="96"/>
    </row>
    <row r="47" spans="1:3" x14ac:dyDescent="0.2">
      <c r="C47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C47"/>
  <sheetViews>
    <sheetView workbookViewId="0">
      <selection activeCell="A4" sqref="A4:C4"/>
    </sheetView>
  </sheetViews>
  <sheetFormatPr defaultRowHeight="12.75" x14ac:dyDescent="0.2"/>
  <cols>
    <col min="1" max="1" width="7.140625" style="89" customWidth="1"/>
    <col min="2" max="2" width="94" style="89" customWidth="1"/>
    <col min="3" max="3" width="13.85546875" style="89" customWidth="1"/>
    <col min="4" max="16384" width="9.140625" style="89"/>
  </cols>
  <sheetData>
    <row r="1" spans="1:3" x14ac:dyDescent="0.2">
      <c r="A1" s="110" t="s">
        <v>157</v>
      </c>
      <c r="B1" s="110"/>
      <c r="C1" s="110"/>
    </row>
    <row r="2" spans="1:3" x14ac:dyDescent="0.2">
      <c r="A2" s="15"/>
      <c r="B2" s="15"/>
      <c r="C2" s="15"/>
    </row>
    <row r="3" spans="1:3" x14ac:dyDescent="0.2">
      <c r="A3" s="111" t="s">
        <v>58</v>
      </c>
      <c r="B3" s="111"/>
      <c r="C3" s="111"/>
    </row>
    <row r="4" spans="1:3" x14ac:dyDescent="0.2">
      <c r="A4" s="111" t="s">
        <v>419</v>
      </c>
      <c r="B4" s="111"/>
      <c r="C4" s="111"/>
    </row>
    <row r="5" spans="1:3" x14ac:dyDescent="0.2">
      <c r="C5" s="90" t="s">
        <v>60</v>
      </c>
    </row>
    <row r="6" spans="1:3" ht="25.5" x14ac:dyDescent="0.2">
      <c r="A6" s="86" t="s">
        <v>3</v>
      </c>
      <c r="B6" s="86" t="s">
        <v>4</v>
      </c>
      <c r="C6" s="86" t="s">
        <v>61</v>
      </c>
    </row>
    <row r="7" spans="1:3" x14ac:dyDescent="0.2">
      <c r="A7" s="97">
        <v>1</v>
      </c>
      <c r="B7" s="97">
        <v>2</v>
      </c>
      <c r="C7" s="97">
        <v>3</v>
      </c>
    </row>
    <row r="8" spans="1:3" x14ac:dyDescent="0.2">
      <c r="A8" s="91" t="s">
        <v>337</v>
      </c>
      <c r="B8" s="92" t="s">
        <v>338</v>
      </c>
      <c r="C8" s="98">
        <v>1207837</v>
      </c>
    </row>
    <row r="9" spans="1:3" x14ac:dyDescent="0.2">
      <c r="A9" s="93"/>
      <c r="B9" s="92" t="s">
        <v>339</v>
      </c>
      <c r="C9" s="98">
        <v>1618261</v>
      </c>
    </row>
    <row r="10" spans="1:3" x14ac:dyDescent="0.2">
      <c r="A10" s="93"/>
      <c r="B10" s="92" t="s">
        <v>340</v>
      </c>
      <c r="C10" s="98">
        <v>410424</v>
      </c>
    </row>
    <row r="11" spans="1:3" x14ac:dyDescent="0.2">
      <c r="A11" s="91" t="s">
        <v>341</v>
      </c>
      <c r="B11" s="92" t="s">
        <v>342</v>
      </c>
      <c r="C11" s="98">
        <v>287414</v>
      </c>
    </row>
    <row r="12" spans="1:3" x14ac:dyDescent="0.2">
      <c r="A12" s="93"/>
      <c r="B12" s="92" t="s">
        <v>343</v>
      </c>
      <c r="C12" s="98">
        <v>331927</v>
      </c>
    </row>
    <row r="13" spans="1:3" x14ac:dyDescent="0.2">
      <c r="A13" s="93"/>
      <c r="B13" s="92" t="s">
        <v>344</v>
      </c>
      <c r="C13" s="98">
        <v>44513</v>
      </c>
    </row>
    <row r="14" spans="1:3" ht="25.5" x14ac:dyDescent="0.2">
      <c r="A14" s="91" t="s">
        <v>345</v>
      </c>
      <c r="B14" s="94" t="s">
        <v>346</v>
      </c>
      <c r="C14" s="98">
        <v>0</v>
      </c>
    </row>
    <row r="15" spans="1:3" ht="25.5" x14ac:dyDescent="0.2">
      <c r="A15" s="91" t="s">
        <v>347</v>
      </c>
      <c r="B15" s="94" t="s">
        <v>348</v>
      </c>
      <c r="C15" s="98">
        <v>0</v>
      </c>
    </row>
    <row r="16" spans="1:3" ht="25.5" x14ac:dyDescent="0.2">
      <c r="A16" s="91" t="s">
        <v>349</v>
      </c>
      <c r="B16" s="94" t="s">
        <v>350</v>
      </c>
      <c r="C16" s="98">
        <v>0</v>
      </c>
    </row>
    <row r="17" spans="1:3" x14ac:dyDescent="0.2">
      <c r="A17" s="91" t="s">
        <v>351</v>
      </c>
      <c r="B17" s="94" t="s">
        <v>352</v>
      </c>
      <c r="C17" s="98">
        <v>0</v>
      </c>
    </row>
    <row r="18" spans="1:3" x14ac:dyDescent="0.2">
      <c r="A18" s="91" t="s">
        <v>83</v>
      </c>
      <c r="B18" s="92" t="s">
        <v>353</v>
      </c>
      <c r="C18" s="98">
        <v>0</v>
      </c>
    </row>
    <row r="19" spans="1:3" x14ac:dyDescent="0.2">
      <c r="A19" s="91" t="s">
        <v>87</v>
      </c>
      <c r="B19" s="92" t="s">
        <v>354</v>
      </c>
      <c r="C19" s="98">
        <v>-230417</v>
      </c>
    </row>
    <row r="20" spans="1:3" x14ac:dyDescent="0.2">
      <c r="A20" s="91" t="s">
        <v>91</v>
      </c>
      <c r="B20" s="92" t="s">
        <v>355</v>
      </c>
      <c r="C20" s="99">
        <v>0</v>
      </c>
    </row>
    <row r="21" spans="1:3" x14ac:dyDescent="0.2">
      <c r="A21" s="91" t="s">
        <v>356</v>
      </c>
      <c r="B21" s="92" t="s">
        <v>86</v>
      </c>
      <c r="C21" s="98">
        <v>80357</v>
      </c>
    </row>
    <row r="22" spans="1:3" x14ac:dyDescent="0.2">
      <c r="A22" s="91" t="s">
        <v>357</v>
      </c>
      <c r="B22" s="94" t="s">
        <v>358</v>
      </c>
      <c r="C22" s="98">
        <v>-122829</v>
      </c>
    </row>
    <row r="23" spans="1:3" x14ac:dyDescent="0.2">
      <c r="A23" s="91" t="s">
        <v>359</v>
      </c>
      <c r="B23" s="94" t="s">
        <v>360</v>
      </c>
      <c r="C23" s="98">
        <v>438817</v>
      </c>
    </row>
    <row r="24" spans="1:3" x14ac:dyDescent="0.2">
      <c r="A24" s="91" t="s">
        <v>361</v>
      </c>
      <c r="B24" s="92" t="s">
        <v>362</v>
      </c>
      <c r="C24" s="98">
        <v>79415</v>
      </c>
    </row>
    <row r="25" spans="1:3" x14ac:dyDescent="0.2">
      <c r="A25" s="91" t="s">
        <v>363</v>
      </c>
      <c r="B25" s="92" t="s">
        <v>94</v>
      </c>
      <c r="C25" s="98">
        <v>399287</v>
      </c>
    </row>
    <row r="26" spans="1:3" x14ac:dyDescent="0.2">
      <c r="A26" s="91" t="s">
        <v>364</v>
      </c>
      <c r="B26" s="94" t="s">
        <v>365</v>
      </c>
      <c r="C26" s="98">
        <v>262399</v>
      </c>
    </row>
    <row r="27" spans="1:3" x14ac:dyDescent="0.2">
      <c r="A27" s="91" t="s">
        <v>366</v>
      </c>
      <c r="B27" s="92" t="s">
        <v>367</v>
      </c>
      <c r="C27" s="98">
        <v>567242</v>
      </c>
    </row>
    <row r="28" spans="1:3" x14ac:dyDescent="0.2">
      <c r="A28" s="93" t="s">
        <v>368</v>
      </c>
      <c r="B28" s="95" t="s">
        <v>369</v>
      </c>
      <c r="C28" s="98">
        <v>0</v>
      </c>
    </row>
    <row r="29" spans="1:3" x14ac:dyDescent="0.2">
      <c r="A29" s="91" t="s">
        <v>370</v>
      </c>
      <c r="B29" s="92" t="s">
        <v>98</v>
      </c>
      <c r="C29" s="98">
        <f>+C9-C10+C12-C13+C14+C15+C16+C17+C18+C19+C20+C21+C22-C23-C24-C25+C26</f>
        <v>567242</v>
      </c>
    </row>
    <row r="30" spans="1:3" x14ac:dyDescent="0.2">
      <c r="A30" s="20"/>
      <c r="B30" s="20"/>
      <c r="C30" s="96"/>
    </row>
    <row r="31" spans="1:3" x14ac:dyDescent="0.2">
      <c r="A31" s="20"/>
      <c r="B31" s="20"/>
      <c r="C31" s="9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9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96"/>
    </row>
    <row r="41" spans="1:3" x14ac:dyDescent="0.2">
      <c r="C41" s="96"/>
    </row>
    <row r="42" spans="1:3" x14ac:dyDescent="0.2">
      <c r="C42" s="96"/>
    </row>
    <row r="43" spans="1:3" x14ac:dyDescent="0.2">
      <c r="C43" s="96"/>
    </row>
    <row r="44" spans="1:3" x14ac:dyDescent="0.2">
      <c r="C44" s="96"/>
    </row>
    <row r="45" spans="1:3" x14ac:dyDescent="0.2">
      <c r="C45" s="96"/>
    </row>
    <row r="46" spans="1:3" x14ac:dyDescent="0.2">
      <c r="C46" s="96"/>
    </row>
    <row r="47" spans="1:3" x14ac:dyDescent="0.2">
      <c r="C47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C47"/>
  <sheetViews>
    <sheetView workbookViewId="0">
      <selection activeCell="A4" sqref="A4:C4"/>
    </sheetView>
  </sheetViews>
  <sheetFormatPr defaultRowHeight="12.75" x14ac:dyDescent="0.2"/>
  <cols>
    <col min="1" max="1" width="7.140625" style="89" customWidth="1"/>
    <col min="2" max="2" width="94" style="89" customWidth="1"/>
    <col min="3" max="3" width="13.85546875" style="89" customWidth="1"/>
    <col min="4" max="16384" width="9.140625" style="89"/>
  </cols>
  <sheetData>
    <row r="1" spans="1:3" x14ac:dyDescent="0.2">
      <c r="A1" s="110" t="s">
        <v>157</v>
      </c>
      <c r="B1" s="110"/>
      <c r="C1" s="110"/>
    </row>
    <row r="2" spans="1:3" x14ac:dyDescent="0.2">
      <c r="A2" s="15"/>
      <c r="B2" s="15"/>
      <c r="C2" s="15"/>
    </row>
    <row r="3" spans="1:3" x14ac:dyDescent="0.2">
      <c r="A3" s="111" t="s">
        <v>58</v>
      </c>
      <c r="B3" s="111"/>
      <c r="C3" s="111"/>
    </row>
    <row r="4" spans="1:3" x14ac:dyDescent="0.2">
      <c r="A4" s="111" t="s">
        <v>417</v>
      </c>
      <c r="B4" s="111"/>
      <c r="C4" s="111"/>
    </row>
    <row r="5" spans="1:3" x14ac:dyDescent="0.2">
      <c r="C5" s="90" t="s">
        <v>60</v>
      </c>
    </row>
    <row r="6" spans="1:3" ht="25.5" x14ac:dyDescent="0.2">
      <c r="A6" s="86" t="s">
        <v>3</v>
      </c>
      <c r="B6" s="86" t="s">
        <v>4</v>
      </c>
      <c r="C6" s="86" t="s">
        <v>61</v>
      </c>
    </row>
    <row r="7" spans="1:3" x14ac:dyDescent="0.2">
      <c r="A7" s="97">
        <v>1</v>
      </c>
      <c r="B7" s="97">
        <v>2</v>
      </c>
      <c r="C7" s="97">
        <v>3</v>
      </c>
    </row>
    <row r="8" spans="1:3" x14ac:dyDescent="0.2">
      <c r="A8" s="91" t="s">
        <v>337</v>
      </c>
      <c r="B8" s="92" t="s">
        <v>338</v>
      </c>
      <c r="C8" s="98">
        <v>5148221</v>
      </c>
    </row>
    <row r="9" spans="1:3" x14ac:dyDescent="0.2">
      <c r="A9" s="93"/>
      <c r="B9" s="92" t="s">
        <v>339</v>
      </c>
      <c r="C9" s="98">
        <v>7011152</v>
      </c>
    </row>
    <row r="10" spans="1:3" x14ac:dyDescent="0.2">
      <c r="A10" s="93"/>
      <c r="B10" s="92" t="s">
        <v>340</v>
      </c>
      <c r="C10" s="98">
        <v>1862931</v>
      </c>
    </row>
    <row r="11" spans="1:3" x14ac:dyDescent="0.2">
      <c r="A11" s="91" t="s">
        <v>341</v>
      </c>
      <c r="B11" s="92" t="s">
        <v>342</v>
      </c>
      <c r="C11" s="98">
        <v>1247319</v>
      </c>
    </row>
    <row r="12" spans="1:3" x14ac:dyDescent="0.2">
      <c r="A12" s="93"/>
      <c r="B12" s="92" t="s">
        <v>343</v>
      </c>
      <c r="C12" s="98">
        <v>1440219</v>
      </c>
    </row>
    <row r="13" spans="1:3" x14ac:dyDescent="0.2">
      <c r="A13" s="93"/>
      <c r="B13" s="92" t="s">
        <v>344</v>
      </c>
      <c r="C13" s="98">
        <v>192900</v>
      </c>
    </row>
    <row r="14" spans="1:3" ht="25.5" x14ac:dyDescent="0.2">
      <c r="A14" s="91" t="s">
        <v>345</v>
      </c>
      <c r="B14" s="94" t="s">
        <v>346</v>
      </c>
      <c r="C14" s="98">
        <v>0</v>
      </c>
    </row>
    <row r="15" spans="1:3" ht="25.5" x14ac:dyDescent="0.2">
      <c r="A15" s="91" t="s">
        <v>347</v>
      </c>
      <c r="B15" s="94" t="s">
        <v>348</v>
      </c>
      <c r="C15" s="98">
        <v>0</v>
      </c>
    </row>
    <row r="16" spans="1:3" ht="25.5" x14ac:dyDescent="0.2">
      <c r="A16" s="91" t="s">
        <v>349</v>
      </c>
      <c r="B16" s="94" t="s">
        <v>350</v>
      </c>
      <c r="C16" s="98">
        <v>0</v>
      </c>
    </row>
    <row r="17" spans="1:3" x14ac:dyDescent="0.2">
      <c r="A17" s="91" t="s">
        <v>351</v>
      </c>
      <c r="B17" s="94" t="s">
        <v>352</v>
      </c>
      <c r="C17" s="98">
        <v>0</v>
      </c>
    </row>
    <row r="18" spans="1:3" x14ac:dyDescent="0.2">
      <c r="A18" s="91" t="s">
        <v>83</v>
      </c>
      <c r="B18" s="92" t="s">
        <v>353</v>
      </c>
      <c r="C18" s="98">
        <v>0</v>
      </c>
    </row>
    <row r="19" spans="1:3" x14ac:dyDescent="0.2">
      <c r="A19" s="91" t="s">
        <v>87</v>
      </c>
      <c r="B19" s="92" t="s">
        <v>354</v>
      </c>
      <c r="C19" s="98">
        <v>-191295</v>
      </c>
    </row>
    <row r="20" spans="1:3" x14ac:dyDescent="0.2">
      <c r="A20" s="91" t="s">
        <v>91</v>
      </c>
      <c r="B20" s="92" t="s">
        <v>355</v>
      </c>
      <c r="C20" s="99">
        <v>182</v>
      </c>
    </row>
    <row r="21" spans="1:3" x14ac:dyDescent="0.2">
      <c r="A21" s="91" t="s">
        <v>356</v>
      </c>
      <c r="B21" s="92" t="s">
        <v>86</v>
      </c>
      <c r="C21" s="98">
        <v>234097</v>
      </c>
    </row>
    <row r="22" spans="1:3" x14ac:dyDescent="0.2">
      <c r="A22" s="91" t="s">
        <v>357</v>
      </c>
      <c r="B22" s="94" t="s">
        <v>358</v>
      </c>
      <c r="C22" s="98">
        <v>-241651</v>
      </c>
    </row>
    <row r="23" spans="1:3" x14ac:dyDescent="0.2">
      <c r="A23" s="91" t="s">
        <v>359</v>
      </c>
      <c r="B23" s="94" t="s">
        <v>360</v>
      </c>
      <c r="C23" s="98">
        <v>1999883</v>
      </c>
    </row>
    <row r="24" spans="1:3" x14ac:dyDescent="0.2">
      <c r="A24" s="91" t="s">
        <v>361</v>
      </c>
      <c r="B24" s="92" t="s">
        <v>362</v>
      </c>
      <c r="C24" s="98">
        <v>308921</v>
      </c>
    </row>
    <row r="25" spans="1:3" x14ac:dyDescent="0.2">
      <c r="A25" s="91" t="s">
        <v>363</v>
      </c>
      <c r="B25" s="92" t="s">
        <v>94</v>
      </c>
      <c r="C25" s="98">
        <v>1714221</v>
      </c>
    </row>
    <row r="26" spans="1:3" x14ac:dyDescent="0.2">
      <c r="A26" s="91" t="s">
        <v>364</v>
      </c>
      <c r="B26" s="94" t="s">
        <v>365</v>
      </c>
      <c r="C26" s="98">
        <v>337400</v>
      </c>
    </row>
    <row r="27" spans="1:3" x14ac:dyDescent="0.2">
      <c r="A27" s="91" t="s">
        <v>366</v>
      </c>
      <c r="B27" s="92" t="s">
        <v>367</v>
      </c>
      <c r="C27" s="98">
        <v>2511248</v>
      </c>
    </row>
    <row r="28" spans="1:3" x14ac:dyDescent="0.2">
      <c r="A28" s="93" t="s">
        <v>368</v>
      </c>
      <c r="B28" s="95" t="s">
        <v>369</v>
      </c>
      <c r="C28" s="98">
        <v>0</v>
      </c>
    </row>
    <row r="29" spans="1:3" x14ac:dyDescent="0.2">
      <c r="A29" s="91" t="s">
        <v>370</v>
      </c>
      <c r="B29" s="92" t="s">
        <v>98</v>
      </c>
      <c r="C29" s="98">
        <f>+C9-C10+C12-C13+C14+C15+C16+C17+C18+C19+C20+C21+C22-C23-C24-C25+C26</f>
        <v>2511248</v>
      </c>
    </row>
    <row r="30" spans="1:3" x14ac:dyDescent="0.2">
      <c r="A30" s="20"/>
      <c r="B30" s="20"/>
      <c r="C30" s="96"/>
    </row>
    <row r="31" spans="1:3" x14ac:dyDescent="0.2">
      <c r="A31" s="20"/>
      <c r="B31" s="20"/>
      <c r="C31" s="9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9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96"/>
    </row>
    <row r="41" spans="1:3" x14ac:dyDescent="0.2">
      <c r="C41" s="96"/>
    </row>
    <row r="42" spans="1:3" x14ac:dyDescent="0.2">
      <c r="C42" s="96"/>
    </row>
    <row r="43" spans="1:3" x14ac:dyDescent="0.2">
      <c r="C43" s="96"/>
    </row>
    <row r="44" spans="1:3" x14ac:dyDescent="0.2">
      <c r="C44" s="96"/>
    </row>
    <row r="45" spans="1:3" x14ac:dyDescent="0.2">
      <c r="C45" s="96"/>
    </row>
    <row r="46" spans="1:3" x14ac:dyDescent="0.2">
      <c r="C46" s="96"/>
    </row>
    <row r="47" spans="1:3" x14ac:dyDescent="0.2">
      <c r="C47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C47"/>
  <sheetViews>
    <sheetView workbookViewId="0">
      <selection activeCell="A4" sqref="A4:C4"/>
    </sheetView>
  </sheetViews>
  <sheetFormatPr defaultRowHeight="12.75" x14ac:dyDescent="0.2"/>
  <cols>
    <col min="1" max="1" width="7.140625" style="89" customWidth="1"/>
    <col min="2" max="2" width="94" style="89" customWidth="1"/>
    <col min="3" max="3" width="13.85546875" style="89" customWidth="1"/>
    <col min="4" max="16384" width="9.140625" style="89"/>
  </cols>
  <sheetData>
    <row r="1" spans="1:3" x14ac:dyDescent="0.2">
      <c r="A1" s="110" t="s">
        <v>157</v>
      </c>
      <c r="B1" s="110"/>
      <c r="C1" s="110"/>
    </row>
    <row r="2" spans="1:3" x14ac:dyDescent="0.2">
      <c r="A2" s="15"/>
      <c r="B2" s="15"/>
      <c r="C2" s="15"/>
    </row>
    <row r="3" spans="1:3" x14ac:dyDescent="0.2">
      <c r="A3" s="111" t="s">
        <v>58</v>
      </c>
      <c r="B3" s="111"/>
      <c r="C3" s="111"/>
    </row>
    <row r="4" spans="1:3" x14ac:dyDescent="0.2">
      <c r="A4" s="111" t="s">
        <v>415</v>
      </c>
      <c r="B4" s="111"/>
      <c r="C4" s="111"/>
    </row>
    <row r="5" spans="1:3" x14ac:dyDescent="0.2">
      <c r="C5" s="90" t="s">
        <v>60</v>
      </c>
    </row>
    <row r="6" spans="1:3" ht="25.5" x14ac:dyDescent="0.2">
      <c r="A6" s="86" t="s">
        <v>3</v>
      </c>
      <c r="B6" s="86" t="s">
        <v>4</v>
      </c>
      <c r="C6" s="86" t="s">
        <v>61</v>
      </c>
    </row>
    <row r="7" spans="1:3" x14ac:dyDescent="0.2">
      <c r="A7" s="97">
        <v>1</v>
      </c>
      <c r="B7" s="97">
        <v>2</v>
      </c>
      <c r="C7" s="97">
        <v>3</v>
      </c>
    </row>
    <row r="8" spans="1:3" x14ac:dyDescent="0.2">
      <c r="A8" s="91" t="s">
        <v>337</v>
      </c>
      <c r="B8" s="92" t="s">
        <v>338</v>
      </c>
      <c r="C8" s="98">
        <v>3852718</v>
      </c>
    </row>
    <row r="9" spans="1:3" x14ac:dyDescent="0.2">
      <c r="A9" s="93"/>
      <c r="B9" s="92" t="s">
        <v>339</v>
      </c>
      <c r="C9" s="98">
        <v>5266749</v>
      </c>
    </row>
    <row r="10" spans="1:3" x14ac:dyDescent="0.2">
      <c r="A10" s="93"/>
      <c r="B10" s="92" t="s">
        <v>340</v>
      </c>
      <c r="C10" s="98">
        <v>1414031</v>
      </c>
    </row>
    <row r="11" spans="1:3" x14ac:dyDescent="0.2">
      <c r="A11" s="91" t="s">
        <v>341</v>
      </c>
      <c r="B11" s="92" t="s">
        <v>342</v>
      </c>
      <c r="C11" s="98">
        <v>919022</v>
      </c>
    </row>
    <row r="12" spans="1:3" x14ac:dyDescent="0.2">
      <c r="A12" s="93"/>
      <c r="B12" s="92" t="s">
        <v>343</v>
      </c>
      <c r="C12" s="98">
        <v>1062091</v>
      </c>
    </row>
    <row r="13" spans="1:3" x14ac:dyDescent="0.2">
      <c r="A13" s="93"/>
      <c r="B13" s="92" t="s">
        <v>344</v>
      </c>
      <c r="C13" s="98">
        <v>143069</v>
      </c>
    </row>
    <row r="14" spans="1:3" ht="25.5" x14ac:dyDescent="0.2">
      <c r="A14" s="91" t="s">
        <v>345</v>
      </c>
      <c r="B14" s="94" t="s">
        <v>346</v>
      </c>
      <c r="C14" s="98">
        <v>0</v>
      </c>
    </row>
    <row r="15" spans="1:3" ht="25.5" x14ac:dyDescent="0.2">
      <c r="A15" s="91" t="s">
        <v>347</v>
      </c>
      <c r="B15" s="94" t="s">
        <v>348</v>
      </c>
      <c r="C15" s="98">
        <v>0</v>
      </c>
    </row>
    <row r="16" spans="1:3" ht="25.5" x14ac:dyDescent="0.2">
      <c r="A16" s="91" t="s">
        <v>349</v>
      </c>
      <c r="B16" s="94" t="s">
        <v>350</v>
      </c>
      <c r="C16" s="98">
        <v>0</v>
      </c>
    </row>
    <row r="17" spans="1:3" x14ac:dyDescent="0.2">
      <c r="A17" s="91" t="s">
        <v>351</v>
      </c>
      <c r="B17" s="94" t="s">
        <v>352</v>
      </c>
      <c r="C17" s="98">
        <v>0</v>
      </c>
    </row>
    <row r="18" spans="1:3" x14ac:dyDescent="0.2">
      <c r="A18" s="91" t="s">
        <v>83</v>
      </c>
      <c r="B18" s="92" t="s">
        <v>353</v>
      </c>
      <c r="C18" s="98">
        <v>0</v>
      </c>
    </row>
    <row r="19" spans="1:3" x14ac:dyDescent="0.2">
      <c r="A19" s="91" t="s">
        <v>87</v>
      </c>
      <c r="B19" s="92" t="s">
        <v>354</v>
      </c>
      <c r="C19" s="98">
        <v>-234231</v>
      </c>
    </row>
    <row r="20" spans="1:3" x14ac:dyDescent="0.2">
      <c r="A20" s="91" t="s">
        <v>91</v>
      </c>
      <c r="B20" s="92" t="s">
        <v>355</v>
      </c>
      <c r="C20" s="99">
        <v>182</v>
      </c>
    </row>
    <row r="21" spans="1:3" x14ac:dyDescent="0.2">
      <c r="A21" s="91" t="s">
        <v>356</v>
      </c>
      <c r="B21" s="92" t="s">
        <v>86</v>
      </c>
      <c r="C21" s="98">
        <v>154764</v>
      </c>
    </row>
    <row r="22" spans="1:3" x14ac:dyDescent="0.2">
      <c r="A22" s="91" t="s">
        <v>357</v>
      </c>
      <c r="B22" s="94" t="s">
        <v>358</v>
      </c>
      <c r="C22" s="98">
        <v>-216100</v>
      </c>
    </row>
    <row r="23" spans="1:3" x14ac:dyDescent="0.2">
      <c r="A23" s="91" t="s">
        <v>359</v>
      </c>
      <c r="B23" s="94" t="s">
        <v>360</v>
      </c>
      <c r="C23" s="98">
        <v>1478228</v>
      </c>
    </row>
    <row r="24" spans="1:3" x14ac:dyDescent="0.2">
      <c r="A24" s="91" t="s">
        <v>361</v>
      </c>
      <c r="B24" s="92" t="s">
        <v>362</v>
      </c>
      <c r="C24" s="98">
        <v>230275</v>
      </c>
    </row>
    <row r="25" spans="1:3" x14ac:dyDescent="0.2">
      <c r="A25" s="91" t="s">
        <v>363</v>
      </c>
      <c r="B25" s="92" t="s">
        <v>94</v>
      </c>
      <c r="C25" s="98">
        <v>1251971</v>
      </c>
    </row>
    <row r="26" spans="1:3" x14ac:dyDescent="0.2">
      <c r="A26" s="91" t="s">
        <v>364</v>
      </c>
      <c r="B26" s="94" t="s">
        <v>365</v>
      </c>
      <c r="C26" s="98">
        <v>353292</v>
      </c>
    </row>
    <row r="27" spans="1:3" x14ac:dyDescent="0.2">
      <c r="A27" s="91" t="s">
        <v>366</v>
      </c>
      <c r="B27" s="92" t="s">
        <v>367</v>
      </c>
      <c r="C27" s="98">
        <v>1869173</v>
      </c>
    </row>
    <row r="28" spans="1:3" x14ac:dyDescent="0.2">
      <c r="A28" s="93" t="s">
        <v>368</v>
      </c>
      <c r="B28" s="95" t="s">
        <v>369</v>
      </c>
      <c r="C28" s="98">
        <v>0</v>
      </c>
    </row>
    <row r="29" spans="1:3" x14ac:dyDescent="0.2">
      <c r="A29" s="91" t="s">
        <v>370</v>
      </c>
      <c r="B29" s="92" t="s">
        <v>98</v>
      </c>
      <c r="C29" s="98">
        <f>+C9-C10+C12-C13+C14+C15+C16+C17+C18+C19+C20+C21+C22-C23-C24-C25+C26</f>
        <v>1869173</v>
      </c>
    </row>
    <row r="30" spans="1:3" x14ac:dyDescent="0.2">
      <c r="A30" s="20"/>
      <c r="B30" s="20"/>
      <c r="C30" s="96"/>
    </row>
    <row r="31" spans="1:3" x14ac:dyDescent="0.2">
      <c r="A31" s="20"/>
      <c r="B31" s="20"/>
      <c r="C31" s="9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9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96"/>
    </row>
    <row r="41" spans="1:3" x14ac:dyDescent="0.2">
      <c r="C41" s="96"/>
    </row>
    <row r="42" spans="1:3" x14ac:dyDescent="0.2">
      <c r="C42" s="96"/>
    </row>
    <row r="43" spans="1:3" x14ac:dyDescent="0.2">
      <c r="C43" s="96"/>
    </row>
    <row r="44" spans="1:3" x14ac:dyDescent="0.2">
      <c r="C44" s="96"/>
    </row>
    <row r="45" spans="1:3" x14ac:dyDescent="0.2">
      <c r="C45" s="96"/>
    </row>
    <row r="46" spans="1:3" x14ac:dyDescent="0.2">
      <c r="C46" s="96"/>
    </row>
    <row r="47" spans="1:3" x14ac:dyDescent="0.2">
      <c r="C47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C47"/>
  <sheetViews>
    <sheetView workbookViewId="0">
      <selection activeCell="A4" sqref="A4:C4"/>
    </sheetView>
  </sheetViews>
  <sheetFormatPr defaultRowHeight="12.75" x14ac:dyDescent="0.2"/>
  <cols>
    <col min="1" max="1" width="7.140625" style="89" customWidth="1"/>
    <col min="2" max="2" width="94" style="89" customWidth="1"/>
    <col min="3" max="3" width="13.85546875" style="89" customWidth="1"/>
    <col min="4" max="16384" width="9.140625" style="89"/>
  </cols>
  <sheetData>
    <row r="1" spans="1:3" x14ac:dyDescent="0.2">
      <c r="A1" s="110" t="s">
        <v>157</v>
      </c>
      <c r="B1" s="110"/>
      <c r="C1" s="110"/>
    </row>
    <row r="2" spans="1:3" x14ac:dyDescent="0.2">
      <c r="A2" s="15"/>
      <c r="B2" s="15"/>
      <c r="C2" s="15"/>
    </row>
    <row r="3" spans="1:3" x14ac:dyDescent="0.2">
      <c r="A3" s="111" t="s">
        <v>58</v>
      </c>
      <c r="B3" s="111"/>
      <c r="C3" s="111"/>
    </row>
    <row r="4" spans="1:3" x14ac:dyDescent="0.2">
      <c r="A4" s="111" t="s">
        <v>413</v>
      </c>
      <c r="B4" s="111"/>
      <c r="C4" s="111"/>
    </row>
    <row r="5" spans="1:3" x14ac:dyDescent="0.2">
      <c r="C5" s="90" t="s">
        <v>60</v>
      </c>
    </row>
    <row r="6" spans="1:3" ht="25.5" x14ac:dyDescent="0.2">
      <c r="A6" s="86" t="s">
        <v>3</v>
      </c>
      <c r="B6" s="86" t="s">
        <v>4</v>
      </c>
      <c r="C6" s="86" t="s">
        <v>61</v>
      </c>
    </row>
    <row r="7" spans="1:3" x14ac:dyDescent="0.2">
      <c r="A7" s="97">
        <v>1</v>
      </c>
      <c r="B7" s="97">
        <v>2</v>
      </c>
      <c r="C7" s="97">
        <v>3</v>
      </c>
    </row>
    <row r="8" spans="1:3" x14ac:dyDescent="0.2">
      <c r="A8" s="91" t="s">
        <v>337</v>
      </c>
      <c r="B8" s="92" t="s">
        <v>338</v>
      </c>
      <c r="C8" s="98">
        <v>2538241</v>
      </c>
    </row>
    <row r="9" spans="1:3" x14ac:dyDescent="0.2">
      <c r="A9" s="93"/>
      <c r="B9" s="92" t="s">
        <v>339</v>
      </c>
      <c r="C9" s="98">
        <v>3481538</v>
      </c>
    </row>
    <row r="10" spans="1:3" x14ac:dyDescent="0.2">
      <c r="A10" s="93"/>
      <c r="B10" s="92" t="s">
        <v>340</v>
      </c>
      <c r="C10" s="98">
        <v>943297</v>
      </c>
    </row>
    <row r="11" spans="1:3" x14ac:dyDescent="0.2">
      <c r="A11" s="91" t="s">
        <v>341</v>
      </c>
      <c r="B11" s="92" t="s">
        <v>342</v>
      </c>
      <c r="C11" s="98">
        <v>609795</v>
      </c>
    </row>
    <row r="12" spans="1:3" x14ac:dyDescent="0.2">
      <c r="A12" s="93"/>
      <c r="B12" s="92" t="s">
        <v>343</v>
      </c>
      <c r="C12" s="98">
        <v>701575</v>
      </c>
    </row>
    <row r="13" spans="1:3" x14ac:dyDescent="0.2">
      <c r="A13" s="93"/>
      <c r="B13" s="92" t="s">
        <v>344</v>
      </c>
      <c r="C13" s="98">
        <v>91780</v>
      </c>
    </row>
    <row r="14" spans="1:3" ht="25.5" x14ac:dyDescent="0.2">
      <c r="A14" s="91" t="s">
        <v>345</v>
      </c>
      <c r="B14" s="94" t="s">
        <v>346</v>
      </c>
      <c r="C14" s="98">
        <v>0</v>
      </c>
    </row>
    <row r="15" spans="1:3" ht="25.5" x14ac:dyDescent="0.2">
      <c r="A15" s="91" t="s">
        <v>347</v>
      </c>
      <c r="B15" s="94" t="s">
        <v>348</v>
      </c>
      <c r="C15" s="98">
        <v>0</v>
      </c>
    </row>
    <row r="16" spans="1:3" ht="25.5" x14ac:dyDescent="0.2">
      <c r="A16" s="91" t="s">
        <v>349</v>
      </c>
      <c r="B16" s="94" t="s">
        <v>350</v>
      </c>
      <c r="C16" s="98">
        <v>0</v>
      </c>
    </row>
    <row r="17" spans="1:3" x14ac:dyDescent="0.2">
      <c r="A17" s="91" t="s">
        <v>351</v>
      </c>
      <c r="B17" s="94" t="s">
        <v>352</v>
      </c>
      <c r="C17" s="98">
        <v>0</v>
      </c>
    </row>
    <row r="18" spans="1:3" x14ac:dyDescent="0.2">
      <c r="A18" s="91" t="s">
        <v>83</v>
      </c>
      <c r="B18" s="92" t="s">
        <v>353</v>
      </c>
      <c r="C18" s="98">
        <v>0</v>
      </c>
    </row>
    <row r="19" spans="1:3" x14ac:dyDescent="0.2">
      <c r="A19" s="91" t="s">
        <v>87</v>
      </c>
      <c r="B19" s="92" t="s">
        <v>354</v>
      </c>
      <c r="C19" s="98">
        <v>-133194</v>
      </c>
    </row>
    <row r="20" spans="1:3" x14ac:dyDescent="0.2">
      <c r="A20" s="91" t="s">
        <v>91</v>
      </c>
      <c r="B20" s="92" t="s">
        <v>355</v>
      </c>
      <c r="C20" s="99">
        <v>139</v>
      </c>
    </row>
    <row r="21" spans="1:3" x14ac:dyDescent="0.2">
      <c r="A21" s="91" t="s">
        <v>356</v>
      </c>
      <c r="B21" s="92" t="s">
        <v>86</v>
      </c>
      <c r="C21" s="98">
        <v>102511</v>
      </c>
    </row>
    <row r="22" spans="1:3" x14ac:dyDescent="0.2">
      <c r="A22" s="91" t="s">
        <v>357</v>
      </c>
      <c r="B22" s="94" t="s">
        <v>358</v>
      </c>
      <c r="C22" s="98">
        <v>-139127</v>
      </c>
    </row>
    <row r="23" spans="1:3" x14ac:dyDescent="0.2">
      <c r="A23" s="91" t="s">
        <v>359</v>
      </c>
      <c r="B23" s="94" t="s">
        <v>360</v>
      </c>
      <c r="C23" s="98">
        <v>979980</v>
      </c>
    </row>
    <row r="24" spans="1:3" x14ac:dyDescent="0.2">
      <c r="A24" s="91" t="s">
        <v>361</v>
      </c>
      <c r="B24" s="92" t="s">
        <v>362</v>
      </c>
      <c r="C24" s="98">
        <v>151802</v>
      </c>
    </row>
    <row r="25" spans="1:3" x14ac:dyDescent="0.2">
      <c r="A25" s="91" t="s">
        <v>363</v>
      </c>
      <c r="B25" s="92" t="s">
        <v>94</v>
      </c>
      <c r="C25" s="98">
        <v>840253</v>
      </c>
    </row>
    <row r="26" spans="1:3" x14ac:dyDescent="0.2">
      <c r="A26" s="91" t="s">
        <v>364</v>
      </c>
      <c r="B26" s="94" t="s">
        <v>365</v>
      </c>
      <c r="C26" s="98">
        <v>212248</v>
      </c>
    </row>
    <row r="27" spans="1:3" x14ac:dyDescent="0.2">
      <c r="A27" s="91" t="s">
        <v>366</v>
      </c>
      <c r="B27" s="92" t="s">
        <v>367</v>
      </c>
      <c r="C27" s="98">
        <v>1218578</v>
      </c>
    </row>
    <row r="28" spans="1:3" x14ac:dyDescent="0.2">
      <c r="A28" s="93" t="s">
        <v>368</v>
      </c>
      <c r="B28" s="95" t="s">
        <v>369</v>
      </c>
      <c r="C28" s="98">
        <v>0</v>
      </c>
    </row>
    <row r="29" spans="1:3" x14ac:dyDescent="0.2">
      <c r="A29" s="91" t="s">
        <v>370</v>
      </c>
      <c r="B29" s="92" t="s">
        <v>98</v>
      </c>
      <c r="C29" s="98">
        <f>+C9-C10+C12-C13+C14+C15+C16+C17+C18+C19+C20+C21+C22-C23-C24-C25+C26</f>
        <v>1218578</v>
      </c>
    </row>
    <row r="30" spans="1:3" x14ac:dyDescent="0.2">
      <c r="A30" s="20"/>
      <c r="B30" s="20"/>
      <c r="C30" s="96"/>
    </row>
    <row r="31" spans="1:3" x14ac:dyDescent="0.2">
      <c r="A31" s="20"/>
      <c r="B31" s="20"/>
      <c r="C31" s="9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9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96"/>
    </row>
    <row r="41" spans="1:3" x14ac:dyDescent="0.2">
      <c r="C41" s="96"/>
    </row>
    <row r="42" spans="1:3" x14ac:dyDescent="0.2">
      <c r="C42" s="96"/>
    </row>
    <row r="43" spans="1:3" x14ac:dyDescent="0.2">
      <c r="C43" s="96"/>
    </row>
    <row r="44" spans="1:3" x14ac:dyDescent="0.2">
      <c r="C44" s="96"/>
    </row>
    <row r="45" spans="1:3" x14ac:dyDescent="0.2">
      <c r="C45" s="96"/>
    </row>
    <row r="46" spans="1:3" x14ac:dyDescent="0.2">
      <c r="C46" s="96"/>
    </row>
    <row r="47" spans="1:3" x14ac:dyDescent="0.2">
      <c r="C47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C47"/>
  <sheetViews>
    <sheetView workbookViewId="0">
      <selection activeCell="B41" sqref="B41"/>
    </sheetView>
  </sheetViews>
  <sheetFormatPr defaultRowHeight="12.75" x14ac:dyDescent="0.2"/>
  <cols>
    <col min="1" max="1" width="7.140625" style="89" customWidth="1"/>
    <col min="2" max="2" width="94" style="89" customWidth="1"/>
    <col min="3" max="3" width="13.85546875" style="89" customWidth="1"/>
    <col min="4" max="16384" width="9.140625" style="89"/>
  </cols>
  <sheetData>
    <row r="1" spans="1:3" x14ac:dyDescent="0.2">
      <c r="A1" s="110" t="s">
        <v>157</v>
      </c>
      <c r="B1" s="110"/>
      <c r="C1" s="110"/>
    </row>
    <row r="2" spans="1:3" x14ac:dyDescent="0.2">
      <c r="A2" s="15"/>
      <c r="B2" s="15"/>
      <c r="C2" s="15"/>
    </row>
    <row r="3" spans="1:3" x14ac:dyDescent="0.2">
      <c r="A3" s="111" t="s">
        <v>58</v>
      </c>
      <c r="B3" s="111"/>
      <c r="C3" s="111"/>
    </row>
    <row r="4" spans="1:3" x14ac:dyDescent="0.2">
      <c r="A4" s="111" t="s">
        <v>411</v>
      </c>
      <c r="B4" s="111"/>
      <c r="C4" s="111"/>
    </row>
    <row r="5" spans="1:3" x14ac:dyDescent="0.2">
      <c r="C5" s="90" t="s">
        <v>60</v>
      </c>
    </row>
    <row r="6" spans="1:3" ht="25.5" x14ac:dyDescent="0.2">
      <c r="A6" s="86" t="s">
        <v>3</v>
      </c>
      <c r="B6" s="86" t="s">
        <v>4</v>
      </c>
      <c r="C6" s="86" t="s">
        <v>61</v>
      </c>
    </row>
    <row r="7" spans="1:3" x14ac:dyDescent="0.2">
      <c r="A7" s="97">
        <v>1</v>
      </c>
      <c r="B7" s="97">
        <v>2</v>
      </c>
      <c r="C7" s="97">
        <v>3</v>
      </c>
    </row>
    <row r="8" spans="1:3" x14ac:dyDescent="0.2">
      <c r="A8" s="91" t="s">
        <v>337</v>
      </c>
      <c r="B8" s="92" t="s">
        <v>338</v>
      </c>
      <c r="C8" s="98">
        <v>1224641</v>
      </c>
    </row>
    <row r="9" spans="1:3" x14ac:dyDescent="0.2">
      <c r="A9" s="93"/>
      <c r="B9" s="92" t="s">
        <v>339</v>
      </c>
      <c r="C9" s="98">
        <v>1701991</v>
      </c>
    </row>
    <row r="10" spans="1:3" x14ac:dyDescent="0.2">
      <c r="A10" s="93"/>
      <c r="B10" s="92" t="s">
        <v>340</v>
      </c>
      <c r="C10" s="98">
        <v>477350</v>
      </c>
    </row>
    <row r="11" spans="1:3" x14ac:dyDescent="0.2">
      <c r="A11" s="91" t="s">
        <v>341</v>
      </c>
      <c r="B11" s="92" t="s">
        <v>342</v>
      </c>
      <c r="C11" s="98">
        <v>311697</v>
      </c>
    </row>
    <row r="12" spans="1:3" x14ac:dyDescent="0.2">
      <c r="A12" s="93"/>
      <c r="B12" s="92" t="s">
        <v>343</v>
      </c>
      <c r="C12" s="98">
        <v>353245</v>
      </c>
    </row>
    <row r="13" spans="1:3" x14ac:dyDescent="0.2">
      <c r="A13" s="93"/>
      <c r="B13" s="92" t="s">
        <v>344</v>
      </c>
      <c r="C13" s="98">
        <v>41548</v>
      </c>
    </row>
    <row r="14" spans="1:3" ht="25.5" x14ac:dyDescent="0.2">
      <c r="A14" s="91" t="s">
        <v>345</v>
      </c>
      <c r="B14" s="94" t="s">
        <v>346</v>
      </c>
      <c r="C14" s="98">
        <v>0</v>
      </c>
    </row>
    <row r="15" spans="1:3" ht="25.5" x14ac:dyDescent="0.2">
      <c r="A15" s="91" t="s">
        <v>347</v>
      </c>
      <c r="B15" s="94" t="s">
        <v>348</v>
      </c>
      <c r="C15" s="98">
        <v>0</v>
      </c>
    </row>
    <row r="16" spans="1:3" ht="25.5" x14ac:dyDescent="0.2">
      <c r="A16" s="91" t="s">
        <v>349</v>
      </c>
      <c r="B16" s="94" t="s">
        <v>350</v>
      </c>
      <c r="C16" s="98">
        <v>0</v>
      </c>
    </row>
    <row r="17" spans="1:3" x14ac:dyDescent="0.2">
      <c r="A17" s="91" t="s">
        <v>351</v>
      </c>
      <c r="B17" s="94" t="s">
        <v>352</v>
      </c>
      <c r="C17" s="98">
        <v>0</v>
      </c>
    </row>
    <row r="18" spans="1:3" x14ac:dyDescent="0.2">
      <c r="A18" s="91" t="s">
        <v>83</v>
      </c>
      <c r="B18" s="92" t="s">
        <v>353</v>
      </c>
      <c r="C18" s="98">
        <v>0</v>
      </c>
    </row>
    <row r="19" spans="1:3" x14ac:dyDescent="0.2">
      <c r="A19" s="91" t="s">
        <v>87</v>
      </c>
      <c r="B19" s="92" t="s">
        <v>354</v>
      </c>
      <c r="C19" s="98">
        <v>624566</v>
      </c>
    </row>
    <row r="20" spans="1:3" x14ac:dyDescent="0.2">
      <c r="A20" s="91" t="s">
        <v>91</v>
      </c>
      <c r="B20" s="92" t="s">
        <v>355</v>
      </c>
      <c r="C20" s="99">
        <v>41</v>
      </c>
    </row>
    <row r="21" spans="1:3" x14ac:dyDescent="0.2">
      <c r="A21" s="91" t="s">
        <v>356</v>
      </c>
      <c r="B21" s="92" t="s">
        <v>86</v>
      </c>
      <c r="C21" s="98">
        <v>47456</v>
      </c>
    </row>
    <row r="22" spans="1:3" x14ac:dyDescent="0.2">
      <c r="A22" s="91" t="s">
        <v>357</v>
      </c>
      <c r="B22" s="94" t="s">
        <v>358</v>
      </c>
      <c r="C22" s="98">
        <v>29809</v>
      </c>
    </row>
    <row r="23" spans="1:3" x14ac:dyDescent="0.2">
      <c r="A23" s="91" t="s">
        <v>359</v>
      </c>
      <c r="B23" s="94" t="s">
        <v>360</v>
      </c>
      <c r="C23" s="98">
        <v>483683</v>
      </c>
    </row>
    <row r="24" spans="1:3" x14ac:dyDescent="0.2">
      <c r="A24" s="91" t="s">
        <v>361</v>
      </c>
      <c r="B24" s="92" t="s">
        <v>362</v>
      </c>
      <c r="C24" s="98">
        <v>75280</v>
      </c>
    </row>
    <row r="25" spans="1:3" x14ac:dyDescent="0.2">
      <c r="A25" s="91" t="s">
        <v>363</v>
      </c>
      <c r="B25" s="92" t="s">
        <v>94</v>
      </c>
      <c r="C25" s="98">
        <v>405266</v>
      </c>
    </row>
    <row r="26" spans="1:3" x14ac:dyDescent="0.2">
      <c r="A26" s="91" t="s">
        <v>364</v>
      </c>
      <c r="B26" s="94" t="s">
        <v>365</v>
      </c>
      <c r="C26" s="98">
        <v>-592423</v>
      </c>
    </row>
    <row r="27" spans="1:3" x14ac:dyDescent="0.2">
      <c r="A27" s="91" t="s">
        <v>366</v>
      </c>
      <c r="B27" s="92" t="s">
        <v>367</v>
      </c>
      <c r="C27" s="98">
        <v>681558</v>
      </c>
    </row>
    <row r="28" spans="1:3" x14ac:dyDescent="0.2">
      <c r="A28" s="93" t="s">
        <v>368</v>
      </c>
      <c r="B28" s="95" t="s">
        <v>369</v>
      </c>
      <c r="C28" s="98">
        <v>0</v>
      </c>
    </row>
    <row r="29" spans="1:3" x14ac:dyDescent="0.2">
      <c r="A29" s="91" t="s">
        <v>370</v>
      </c>
      <c r="B29" s="92" t="s">
        <v>98</v>
      </c>
      <c r="C29" s="98">
        <f>+C9-C10+C12-C13+C14+C15+C16+C17+C18+C19+C20+C21+C22-C23-C24-C25+C26</f>
        <v>681558</v>
      </c>
    </row>
    <row r="30" spans="1:3" x14ac:dyDescent="0.2">
      <c r="A30" s="20"/>
      <c r="B30" s="20"/>
      <c r="C30" s="96"/>
    </row>
    <row r="31" spans="1:3" x14ac:dyDescent="0.2">
      <c r="A31" s="20"/>
      <c r="B31" s="20"/>
      <c r="C31" s="9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9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96"/>
    </row>
    <row r="41" spans="1:3" x14ac:dyDescent="0.2">
      <c r="C41" s="96"/>
    </row>
    <row r="42" spans="1:3" x14ac:dyDescent="0.2">
      <c r="C42" s="96"/>
    </row>
    <row r="43" spans="1:3" x14ac:dyDescent="0.2">
      <c r="C43" s="96"/>
    </row>
    <row r="44" spans="1:3" x14ac:dyDescent="0.2">
      <c r="C44" s="96"/>
    </row>
    <row r="45" spans="1:3" x14ac:dyDescent="0.2">
      <c r="C45" s="96"/>
    </row>
    <row r="46" spans="1:3" x14ac:dyDescent="0.2">
      <c r="C46" s="96"/>
    </row>
    <row r="47" spans="1:3" x14ac:dyDescent="0.2">
      <c r="C47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C47"/>
  <sheetViews>
    <sheetView workbookViewId="0">
      <selection activeCell="A4" sqref="A4:C4"/>
    </sheetView>
  </sheetViews>
  <sheetFormatPr defaultRowHeight="12.75" x14ac:dyDescent="0.2"/>
  <cols>
    <col min="1" max="1" width="7.140625" style="89" customWidth="1"/>
    <col min="2" max="2" width="94" style="89" customWidth="1"/>
    <col min="3" max="3" width="13.85546875" style="89" customWidth="1"/>
    <col min="4" max="16384" width="9.140625" style="89"/>
  </cols>
  <sheetData>
    <row r="1" spans="1:3" x14ac:dyDescent="0.2">
      <c r="A1" s="110" t="s">
        <v>157</v>
      </c>
      <c r="B1" s="110"/>
      <c r="C1" s="110"/>
    </row>
    <row r="2" spans="1:3" x14ac:dyDescent="0.2">
      <c r="A2" s="15"/>
      <c r="B2" s="15"/>
      <c r="C2" s="15"/>
    </row>
    <row r="3" spans="1:3" x14ac:dyDescent="0.2">
      <c r="A3" s="111" t="s">
        <v>58</v>
      </c>
      <c r="B3" s="111"/>
      <c r="C3" s="111"/>
    </row>
    <row r="4" spans="1:3" x14ac:dyDescent="0.2">
      <c r="A4" s="111" t="s">
        <v>409</v>
      </c>
      <c r="B4" s="111"/>
      <c r="C4" s="111"/>
    </row>
    <row r="5" spans="1:3" x14ac:dyDescent="0.2">
      <c r="C5" s="90" t="s">
        <v>60</v>
      </c>
    </row>
    <row r="6" spans="1:3" ht="25.5" x14ac:dyDescent="0.2">
      <c r="A6" s="86" t="s">
        <v>3</v>
      </c>
      <c r="B6" s="86" t="s">
        <v>4</v>
      </c>
      <c r="C6" s="86" t="s">
        <v>61</v>
      </c>
    </row>
    <row r="7" spans="1:3" x14ac:dyDescent="0.2">
      <c r="A7" s="97">
        <v>1</v>
      </c>
      <c r="B7" s="97">
        <v>2</v>
      </c>
      <c r="C7" s="97">
        <v>3</v>
      </c>
    </row>
    <row r="8" spans="1:3" x14ac:dyDescent="0.2">
      <c r="A8" s="91" t="s">
        <v>337</v>
      </c>
      <c r="B8" s="92" t="s">
        <v>338</v>
      </c>
      <c r="C8" s="98">
        <f>+C9-C10</f>
        <v>5049313</v>
      </c>
    </row>
    <row r="9" spans="1:3" x14ac:dyDescent="0.2">
      <c r="A9" s="93"/>
      <c r="B9" s="92" t="s">
        <v>339</v>
      </c>
      <c r="C9" s="98">
        <v>7144799</v>
      </c>
    </row>
    <row r="10" spans="1:3" x14ac:dyDescent="0.2">
      <c r="A10" s="93"/>
      <c r="B10" s="92" t="s">
        <v>340</v>
      </c>
      <c r="C10" s="98">
        <v>2095486</v>
      </c>
    </row>
    <row r="11" spans="1:3" x14ac:dyDescent="0.2">
      <c r="A11" s="91" t="s">
        <v>341</v>
      </c>
      <c r="B11" s="92" t="s">
        <v>342</v>
      </c>
      <c r="C11" s="98">
        <f>+C12-C13</f>
        <v>1290377</v>
      </c>
    </row>
    <row r="12" spans="1:3" x14ac:dyDescent="0.2">
      <c r="A12" s="93"/>
      <c r="B12" s="92" t="s">
        <v>343</v>
      </c>
      <c r="C12" s="98">
        <v>1462987</v>
      </c>
    </row>
    <row r="13" spans="1:3" x14ac:dyDescent="0.2">
      <c r="A13" s="93"/>
      <c r="B13" s="92" t="s">
        <v>344</v>
      </c>
      <c r="C13" s="98">
        <v>172610</v>
      </c>
    </row>
    <row r="14" spans="1:3" ht="25.5" x14ac:dyDescent="0.2">
      <c r="A14" s="91" t="s">
        <v>345</v>
      </c>
      <c r="B14" s="94" t="s">
        <v>346</v>
      </c>
      <c r="C14" s="98">
        <v>0</v>
      </c>
    </row>
    <row r="15" spans="1:3" ht="25.5" x14ac:dyDescent="0.2">
      <c r="A15" s="91" t="s">
        <v>347</v>
      </c>
      <c r="B15" s="94" t="s">
        <v>348</v>
      </c>
      <c r="C15" s="98">
        <v>0</v>
      </c>
    </row>
    <row r="16" spans="1:3" ht="25.5" x14ac:dyDescent="0.2">
      <c r="A16" s="91" t="s">
        <v>349</v>
      </c>
      <c r="B16" s="94" t="s">
        <v>350</v>
      </c>
      <c r="C16" s="98">
        <v>0</v>
      </c>
    </row>
    <row r="17" spans="1:3" x14ac:dyDescent="0.2">
      <c r="A17" s="91" t="s">
        <v>351</v>
      </c>
      <c r="B17" s="94" t="s">
        <v>352</v>
      </c>
      <c r="C17" s="98">
        <v>0</v>
      </c>
    </row>
    <row r="18" spans="1:3" x14ac:dyDescent="0.2">
      <c r="A18" s="91" t="s">
        <v>83</v>
      </c>
      <c r="B18" s="92" t="s">
        <v>353</v>
      </c>
      <c r="C18" s="98">
        <v>0</v>
      </c>
    </row>
    <row r="19" spans="1:3" x14ac:dyDescent="0.2">
      <c r="A19" s="91" t="s">
        <v>87</v>
      </c>
      <c r="B19" s="92" t="s">
        <v>354</v>
      </c>
      <c r="C19" s="98">
        <v>-2473575</v>
      </c>
    </row>
    <row r="20" spans="1:3" x14ac:dyDescent="0.2">
      <c r="A20" s="91" t="s">
        <v>91</v>
      </c>
      <c r="B20" s="92" t="s">
        <v>355</v>
      </c>
      <c r="C20" s="99">
        <v>58</v>
      </c>
    </row>
    <row r="21" spans="1:3" x14ac:dyDescent="0.2">
      <c r="A21" s="91" t="s">
        <v>356</v>
      </c>
      <c r="B21" s="92" t="s">
        <v>86</v>
      </c>
      <c r="C21" s="98">
        <v>203086</v>
      </c>
    </row>
    <row r="22" spans="1:3" x14ac:dyDescent="0.2">
      <c r="A22" s="91" t="s">
        <v>357</v>
      </c>
      <c r="B22" s="94" t="s">
        <v>358</v>
      </c>
      <c r="C22" s="98">
        <v>-848244</v>
      </c>
    </row>
    <row r="23" spans="1:3" x14ac:dyDescent="0.2">
      <c r="A23" s="91" t="s">
        <v>359</v>
      </c>
      <c r="B23" s="94" t="s">
        <v>360</v>
      </c>
      <c r="C23" s="98">
        <v>1914060</v>
      </c>
    </row>
    <row r="24" spans="1:3" x14ac:dyDescent="0.2">
      <c r="A24" s="91" t="s">
        <v>361</v>
      </c>
      <c r="B24" s="92" t="s">
        <v>362</v>
      </c>
      <c r="C24" s="98">
        <v>302576</v>
      </c>
    </row>
    <row r="25" spans="1:3" x14ac:dyDescent="0.2">
      <c r="A25" s="91" t="s">
        <v>363</v>
      </c>
      <c r="B25" s="92" t="s">
        <v>94</v>
      </c>
      <c r="C25" s="98">
        <v>1643302</v>
      </c>
    </row>
    <row r="26" spans="1:3" x14ac:dyDescent="0.2">
      <c r="A26" s="91" t="s">
        <v>364</v>
      </c>
      <c r="B26" s="94" t="s">
        <v>365</v>
      </c>
      <c r="C26" s="98">
        <f>6727241-4106457</f>
        <v>2620784</v>
      </c>
    </row>
    <row r="27" spans="1:3" x14ac:dyDescent="0.2">
      <c r="A27" s="91" t="s">
        <v>366</v>
      </c>
      <c r="B27" s="92" t="s">
        <v>367</v>
      </c>
      <c r="C27" s="98">
        <v>1981861</v>
      </c>
    </row>
    <row r="28" spans="1:3" x14ac:dyDescent="0.2">
      <c r="A28" s="93" t="s">
        <v>368</v>
      </c>
      <c r="B28" s="95" t="s">
        <v>369</v>
      </c>
      <c r="C28" s="98">
        <v>0</v>
      </c>
    </row>
    <row r="29" spans="1:3" x14ac:dyDescent="0.2">
      <c r="A29" s="91" t="s">
        <v>370</v>
      </c>
      <c r="B29" s="92" t="s">
        <v>98</v>
      </c>
      <c r="C29" s="98">
        <f>+C9-C10+C12-C13+C14+C15+C16+C17+C18+C19+C20+C21+C22-C23-C24-C25+C26</f>
        <v>1981861</v>
      </c>
    </row>
    <row r="30" spans="1:3" x14ac:dyDescent="0.2">
      <c r="A30" s="20"/>
      <c r="B30" s="20"/>
      <c r="C30" s="96"/>
    </row>
    <row r="31" spans="1:3" x14ac:dyDescent="0.2">
      <c r="A31" s="20"/>
      <c r="B31" s="20"/>
      <c r="C31" s="9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9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96"/>
    </row>
    <row r="41" spans="1:3" x14ac:dyDescent="0.2">
      <c r="C41" s="96"/>
    </row>
    <row r="42" spans="1:3" x14ac:dyDescent="0.2">
      <c r="C42" s="96"/>
    </row>
    <row r="43" spans="1:3" x14ac:dyDescent="0.2">
      <c r="C43" s="96"/>
    </row>
    <row r="44" spans="1:3" x14ac:dyDescent="0.2">
      <c r="C44" s="96"/>
    </row>
    <row r="45" spans="1:3" x14ac:dyDescent="0.2">
      <c r="C45" s="96"/>
    </row>
    <row r="46" spans="1:3" x14ac:dyDescent="0.2">
      <c r="C46" s="96"/>
    </row>
    <row r="47" spans="1:3" x14ac:dyDescent="0.2">
      <c r="C47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C47"/>
  <sheetViews>
    <sheetView workbookViewId="0">
      <selection activeCell="A4" sqref="A4:C4"/>
    </sheetView>
  </sheetViews>
  <sheetFormatPr defaultRowHeight="12.75" x14ac:dyDescent="0.2"/>
  <cols>
    <col min="1" max="1" width="7.140625" style="89" customWidth="1"/>
    <col min="2" max="2" width="94" style="89" customWidth="1"/>
    <col min="3" max="3" width="13.85546875" style="89" customWidth="1"/>
    <col min="4" max="16384" width="9.140625" style="89"/>
  </cols>
  <sheetData>
    <row r="1" spans="1:3" x14ac:dyDescent="0.2">
      <c r="A1" s="110" t="s">
        <v>157</v>
      </c>
      <c r="B1" s="110"/>
      <c r="C1" s="110"/>
    </row>
    <row r="2" spans="1:3" x14ac:dyDescent="0.2">
      <c r="A2" s="15"/>
      <c r="B2" s="15"/>
      <c r="C2" s="15"/>
    </row>
    <row r="3" spans="1:3" x14ac:dyDescent="0.2">
      <c r="A3" s="111" t="s">
        <v>58</v>
      </c>
      <c r="B3" s="111"/>
      <c r="C3" s="111"/>
    </row>
    <row r="4" spans="1:3" x14ac:dyDescent="0.2">
      <c r="A4" s="111" t="s">
        <v>407</v>
      </c>
      <c r="B4" s="111"/>
      <c r="C4" s="111"/>
    </row>
    <row r="5" spans="1:3" x14ac:dyDescent="0.2">
      <c r="C5" s="90" t="s">
        <v>60</v>
      </c>
    </row>
    <row r="6" spans="1:3" ht="25.5" x14ac:dyDescent="0.2">
      <c r="A6" s="86" t="s">
        <v>3</v>
      </c>
      <c r="B6" s="86" t="s">
        <v>4</v>
      </c>
      <c r="C6" s="86" t="s">
        <v>61</v>
      </c>
    </row>
    <row r="7" spans="1:3" x14ac:dyDescent="0.2">
      <c r="A7" s="97">
        <v>1</v>
      </c>
      <c r="B7" s="97">
        <v>2</v>
      </c>
      <c r="C7" s="97">
        <v>3</v>
      </c>
    </row>
    <row r="8" spans="1:3" x14ac:dyDescent="0.2">
      <c r="A8" s="91" t="s">
        <v>337</v>
      </c>
      <c r="B8" s="92" t="s">
        <v>338</v>
      </c>
      <c r="C8" s="98">
        <v>3730187</v>
      </c>
    </row>
    <row r="9" spans="1:3" x14ac:dyDescent="0.2">
      <c r="A9" s="93"/>
      <c r="B9" s="92" t="s">
        <v>339</v>
      </c>
      <c r="C9" s="98">
        <v>5313239</v>
      </c>
    </row>
    <row r="10" spans="1:3" x14ac:dyDescent="0.2">
      <c r="A10" s="93"/>
      <c r="B10" s="92" t="s">
        <v>340</v>
      </c>
      <c r="C10" s="98">
        <v>1583052</v>
      </c>
    </row>
    <row r="11" spans="1:3" x14ac:dyDescent="0.2">
      <c r="A11" s="91" t="s">
        <v>341</v>
      </c>
      <c r="B11" s="92" t="s">
        <v>342</v>
      </c>
      <c r="C11" s="98">
        <v>966690</v>
      </c>
    </row>
    <row r="12" spans="1:3" x14ac:dyDescent="0.2">
      <c r="A12" s="93"/>
      <c r="B12" s="92" t="s">
        <v>343</v>
      </c>
      <c r="C12" s="98">
        <v>1093419</v>
      </c>
    </row>
    <row r="13" spans="1:3" x14ac:dyDescent="0.2">
      <c r="A13" s="93"/>
      <c r="B13" s="92" t="s">
        <v>344</v>
      </c>
      <c r="C13" s="98">
        <v>126729</v>
      </c>
    </row>
    <row r="14" spans="1:3" ht="25.5" x14ac:dyDescent="0.2">
      <c r="A14" s="91" t="s">
        <v>345</v>
      </c>
      <c r="B14" s="94" t="s">
        <v>346</v>
      </c>
      <c r="C14" s="98">
        <v>0</v>
      </c>
    </row>
    <row r="15" spans="1:3" ht="25.5" x14ac:dyDescent="0.2">
      <c r="A15" s="91" t="s">
        <v>347</v>
      </c>
      <c r="B15" s="94" t="s">
        <v>348</v>
      </c>
      <c r="C15" s="98">
        <v>0</v>
      </c>
    </row>
    <row r="16" spans="1:3" ht="25.5" x14ac:dyDescent="0.2">
      <c r="A16" s="91" t="s">
        <v>349</v>
      </c>
      <c r="B16" s="94" t="s">
        <v>350</v>
      </c>
      <c r="C16" s="98">
        <v>0</v>
      </c>
    </row>
    <row r="17" spans="1:3" x14ac:dyDescent="0.2">
      <c r="A17" s="91" t="s">
        <v>351</v>
      </c>
      <c r="B17" s="94" t="s">
        <v>352</v>
      </c>
      <c r="C17" s="98">
        <v>0</v>
      </c>
    </row>
    <row r="18" spans="1:3" x14ac:dyDescent="0.2">
      <c r="A18" s="91" t="s">
        <v>83</v>
      </c>
      <c r="B18" s="92" t="s">
        <v>353</v>
      </c>
      <c r="C18" s="98">
        <v>0</v>
      </c>
    </row>
    <row r="19" spans="1:3" x14ac:dyDescent="0.2">
      <c r="A19" s="91" t="s">
        <v>87</v>
      </c>
      <c r="B19" s="92" t="s">
        <v>354</v>
      </c>
      <c r="C19" s="98">
        <v>-2965081</v>
      </c>
    </row>
    <row r="20" spans="1:3" x14ac:dyDescent="0.2">
      <c r="A20" s="91" t="s">
        <v>91</v>
      </c>
      <c r="B20" s="92" t="s">
        <v>355</v>
      </c>
      <c r="C20" s="98">
        <v>0</v>
      </c>
    </row>
    <row r="21" spans="1:3" x14ac:dyDescent="0.2">
      <c r="A21" s="91" t="s">
        <v>356</v>
      </c>
      <c r="B21" s="92" t="s">
        <v>86</v>
      </c>
      <c r="C21" s="98">
        <v>144865</v>
      </c>
    </row>
    <row r="22" spans="1:3" x14ac:dyDescent="0.2">
      <c r="A22" s="91" t="s">
        <v>357</v>
      </c>
      <c r="B22" s="94" t="s">
        <v>358</v>
      </c>
      <c r="C22" s="98">
        <v>-669130</v>
      </c>
    </row>
    <row r="23" spans="1:3" x14ac:dyDescent="0.2">
      <c r="A23" s="91" t="s">
        <v>359</v>
      </c>
      <c r="B23" s="94" t="s">
        <v>360</v>
      </c>
      <c r="C23" s="98">
        <v>1427136</v>
      </c>
    </row>
    <row r="24" spans="1:3" x14ac:dyDescent="0.2">
      <c r="A24" s="91" t="s">
        <v>361</v>
      </c>
      <c r="B24" s="92" t="s">
        <v>362</v>
      </c>
      <c r="C24" s="98">
        <v>226633</v>
      </c>
    </row>
    <row r="25" spans="1:3" x14ac:dyDescent="0.2">
      <c r="A25" s="91" t="s">
        <v>363</v>
      </c>
      <c r="B25" s="92" t="s">
        <v>94</v>
      </c>
      <c r="C25" s="98">
        <v>1181995</v>
      </c>
    </row>
    <row r="26" spans="1:3" x14ac:dyDescent="0.2">
      <c r="A26" s="91" t="s">
        <v>364</v>
      </c>
      <c r="B26" s="94" t="s">
        <v>365</v>
      </c>
      <c r="C26" s="98">
        <v>3106065</v>
      </c>
    </row>
    <row r="27" spans="1:3" x14ac:dyDescent="0.2">
      <c r="A27" s="91" t="s">
        <v>366</v>
      </c>
      <c r="B27" s="92" t="s">
        <v>367</v>
      </c>
      <c r="C27" s="98">
        <v>1477832</v>
      </c>
    </row>
    <row r="28" spans="1:3" x14ac:dyDescent="0.2">
      <c r="A28" s="93" t="s">
        <v>368</v>
      </c>
      <c r="B28" s="95" t="s">
        <v>369</v>
      </c>
      <c r="C28" s="98">
        <v>0</v>
      </c>
    </row>
    <row r="29" spans="1:3" x14ac:dyDescent="0.2">
      <c r="A29" s="91" t="s">
        <v>370</v>
      </c>
      <c r="B29" s="92" t="s">
        <v>98</v>
      </c>
      <c r="C29" s="98">
        <f>+C9-C10+C12-C13+C14+C15+C16+C17+C18+C19+C20+C21+C22-C23-C24-C25+C26</f>
        <v>1477832</v>
      </c>
    </row>
    <row r="30" spans="1:3" x14ac:dyDescent="0.2">
      <c r="A30" s="20"/>
      <c r="B30" s="20"/>
      <c r="C30" s="96"/>
    </row>
    <row r="31" spans="1:3" x14ac:dyDescent="0.2">
      <c r="A31" s="20"/>
      <c r="B31" s="20"/>
      <c r="C31" s="9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9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96"/>
    </row>
    <row r="41" spans="1:3" x14ac:dyDescent="0.2">
      <c r="C41" s="96"/>
    </row>
    <row r="42" spans="1:3" x14ac:dyDescent="0.2">
      <c r="C42" s="96"/>
    </row>
    <row r="43" spans="1:3" x14ac:dyDescent="0.2">
      <c r="C43" s="96"/>
    </row>
    <row r="44" spans="1:3" x14ac:dyDescent="0.2">
      <c r="C44" s="96"/>
    </row>
    <row r="45" spans="1:3" x14ac:dyDescent="0.2">
      <c r="C45" s="96"/>
    </row>
    <row r="46" spans="1:3" x14ac:dyDescent="0.2">
      <c r="C46" s="96"/>
    </row>
    <row r="47" spans="1:3" x14ac:dyDescent="0.2">
      <c r="C47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C47"/>
  <sheetViews>
    <sheetView workbookViewId="0">
      <selection activeCell="A3" sqref="A3:C3"/>
    </sheetView>
  </sheetViews>
  <sheetFormatPr defaultRowHeight="12.75" x14ac:dyDescent="0.2"/>
  <cols>
    <col min="1" max="1" width="7.140625" style="89" customWidth="1"/>
    <col min="2" max="2" width="94" style="89" customWidth="1"/>
    <col min="3" max="3" width="13.85546875" style="89" customWidth="1"/>
    <col min="4" max="16384" width="9.140625" style="89"/>
  </cols>
  <sheetData>
    <row r="1" spans="1:3" x14ac:dyDescent="0.2">
      <c r="A1" s="110" t="s">
        <v>157</v>
      </c>
      <c r="B1" s="110"/>
      <c r="C1" s="110"/>
    </row>
    <row r="2" spans="1:3" x14ac:dyDescent="0.2">
      <c r="A2" s="15"/>
      <c r="B2" s="15"/>
      <c r="C2" s="15"/>
    </row>
    <row r="3" spans="1:3" x14ac:dyDescent="0.2">
      <c r="A3" s="111" t="s">
        <v>58</v>
      </c>
      <c r="B3" s="111"/>
      <c r="C3" s="111"/>
    </row>
    <row r="4" spans="1:3" x14ac:dyDescent="0.2">
      <c r="A4" s="111" t="s">
        <v>404</v>
      </c>
      <c r="B4" s="111"/>
      <c r="C4" s="111"/>
    </row>
    <row r="5" spans="1:3" x14ac:dyDescent="0.2">
      <c r="C5" s="90" t="s">
        <v>60</v>
      </c>
    </row>
    <row r="6" spans="1:3" ht="25.5" x14ac:dyDescent="0.2">
      <c r="A6" s="86" t="s">
        <v>3</v>
      </c>
      <c r="B6" s="86" t="s">
        <v>4</v>
      </c>
      <c r="C6" s="86" t="s">
        <v>61</v>
      </c>
    </row>
    <row r="7" spans="1:3" x14ac:dyDescent="0.2">
      <c r="A7" s="97">
        <v>1</v>
      </c>
      <c r="B7" s="97">
        <v>2</v>
      </c>
      <c r="C7" s="97">
        <v>3</v>
      </c>
    </row>
    <row r="8" spans="1:3" x14ac:dyDescent="0.2">
      <c r="A8" s="91" t="s">
        <v>337</v>
      </c>
      <c r="B8" s="92" t="s">
        <v>338</v>
      </c>
      <c r="C8" s="98">
        <v>2447032</v>
      </c>
    </row>
    <row r="9" spans="1:3" x14ac:dyDescent="0.2">
      <c r="A9" s="93"/>
      <c r="B9" s="92" t="s">
        <v>339</v>
      </c>
      <c r="C9" s="98">
        <v>3506897</v>
      </c>
    </row>
    <row r="10" spans="1:3" x14ac:dyDescent="0.2">
      <c r="A10" s="93"/>
      <c r="B10" s="92" t="s">
        <v>340</v>
      </c>
      <c r="C10" s="98">
        <v>1059865</v>
      </c>
    </row>
    <row r="11" spans="1:3" x14ac:dyDescent="0.2">
      <c r="A11" s="91" t="s">
        <v>341</v>
      </c>
      <c r="B11" s="92" t="s">
        <v>342</v>
      </c>
      <c r="C11" s="98">
        <v>636545</v>
      </c>
    </row>
    <row r="12" spans="1:3" x14ac:dyDescent="0.2">
      <c r="A12" s="93"/>
      <c r="B12" s="92" t="s">
        <v>343</v>
      </c>
      <c r="C12" s="98">
        <v>720702</v>
      </c>
    </row>
    <row r="13" spans="1:3" x14ac:dyDescent="0.2">
      <c r="A13" s="93"/>
      <c r="B13" s="92" t="s">
        <v>344</v>
      </c>
      <c r="C13" s="98">
        <v>84157</v>
      </c>
    </row>
    <row r="14" spans="1:3" ht="25.5" x14ac:dyDescent="0.2">
      <c r="A14" s="91" t="s">
        <v>345</v>
      </c>
      <c r="B14" s="94" t="s">
        <v>346</v>
      </c>
      <c r="C14" s="98">
        <v>0</v>
      </c>
    </row>
    <row r="15" spans="1:3" ht="25.5" x14ac:dyDescent="0.2">
      <c r="A15" s="91" t="s">
        <v>347</v>
      </c>
      <c r="B15" s="94" t="s">
        <v>348</v>
      </c>
      <c r="C15" s="98">
        <v>0</v>
      </c>
    </row>
    <row r="16" spans="1:3" ht="25.5" x14ac:dyDescent="0.2">
      <c r="A16" s="91" t="s">
        <v>349</v>
      </c>
      <c r="B16" s="94" t="s">
        <v>350</v>
      </c>
      <c r="C16" s="98">
        <v>0</v>
      </c>
    </row>
    <row r="17" spans="1:3" x14ac:dyDescent="0.2">
      <c r="A17" s="91" t="s">
        <v>351</v>
      </c>
      <c r="B17" s="94" t="s">
        <v>352</v>
      </c>
      <c r="C17" s="98">
        <v>0</v>
      </c>
    </row>
    <row r="18" spans="1:3" x14ac:dyDescent="0.2">
      <c r="A18" s="91" t="s">
        <v>83</v>
      </c>
      <c r="B18" s="92" t="s">
        <v>353</v>
      </c>
      <c r="C18" s="98">
        <v>0</v>
      </c>
    </row>
    <row r="19" spans="1:3" x14ac:dyDescent="0.2">
      <c r="A19" s="91" t="s">
        <v>87</v>
      </c>
      <c r="B19" s="92" t="s">
        <v>354</v>
      </c>
      <c r="C19" s="98">
        <v>-3262820</v>
      </c>
    </row>
    <row r="20" spans="1:3" x14ac:dyDescent="0.2">
      <c r="A20" s="91" t="s">
        <v>91</v>
      </c>
      <c r="B20" s="92" t="s">
        <v>355</v>
      </c>
      <c r="C20" s="98">
        <v>0</v>
      </c>
    </row>
    <row r="21" spans="1:3" x14ac:dyDescent="0.2">
      <c r="A21" s="91" t="s">
        <v>356</v>
      </c>
      <c r="B21" s="92" t="s">
        <v>86</v>
      </c>
      <c r="C21" s="98">
        <v>101379</v>
      </c>
    </row>
    <row r="22" spans="1:3" x14ac:dyDescent="0.2">
      <c r="A22" s="91" t="s">
        <v>357</v>
      </c>
      <c r="B22" s="94" t="s">
        <v>358</v>
      </c>
      <c r="C22" s="98">
        <v>-381765</v>
      </c>
    </row>
    <row r="23" spans="1:3" x14ac:dyDescent="0.2">
      <c r="A23" s="91" t="s">
        <v>359</v>
      </c>
      <c r="B23" s="94" t="s">
        <v>360</v>
      </c>
      <c r="C23" s="98">
        <v>943550</v>
      </c>
    </row>
    <row r="24" spans="1:3" x14ac:dyDescent="0.2">
      <c r="A24" s="91" t="s">
        <v>361</v>
      </c>
      <c r="B24" s="92" t="s">
        <v>362</v>
      </c>
      <c r="C24" s="98">
        <v>150097</v>
      </c>
    </row>
    <row r="25" spans="1:3" x14ac:dyDescent="0.2">
      <c r="A25" s="91" t="s">
        <v>363</v>
      </c>
      <c r="B25" s="92" t="s">
        <v>94</v>
      </c>
      <c r="C25" s="98">
        <v>765739</v>
      </c>
    </row>
    <row r="26" spans="1:3" x14ac:dyDescent="0.2">
      <c r="A26" s="91" t="s">
        <v>364</v>
      </c>
      <c r="B26" s="94" t="s">
        <v>365</v>
      </c>
      <c r="C26" s="98">
        <v>3364542</v>
      </c>
    </row>
    <row r="27" spans="1:3" x14ac:dyDescent="0.2">
      <c r="A27" s="91" t="s">
        <v>366</v>
      </c>
      <c r="B27" s="92" t="s">
        <v>367</v>
      </c>
      <c r="C27" s="98">
        <v>1045527</v>
      </c>
    </row>
    <row r="28" spans="1:3" x14ac:dyDescent="0.2">
      <c r="A28" s="93" t="s">
        <v>368</v>
      </c>
      <c r="B28" s="95" t="s">
        <v>369</v>
      </c>
      <c r="C28" s="98">
        <v>0</v>
      </c>
    </row>
    <row r="29" spans="1:3" x14ac:dyDescent="0.2">
      <c r="A29" s="91" t="s">
        <v>370</v>
      </c>
      <c r="B29" s="92" t="s">
        <v>98</v>
      </c>
      <c r="C29" s="98">
        <f>+C9-C10+C12-C13+C14+C15+C16+C17+C18+C19+C20+C21+C22-C23-C24-C25+C26</f>
        <v>1045527</v>
      </c>
    </row>
    <row r="30" spans="1:3" x14ac:dyDescent="0.2">
      <c r="A30" s="20"/>
      <c r="B30" s="20"/>
      <c r="C30" s="96"/>
    </row>
    <row r="31" spans="1:3" x14ac:dyDescent="0.2">
      <c r="A31" s="20"/>
      <c r="B31" s="20"/>
      <c r="C31" s="9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9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96"/>
    </row>
    <row r="41" spans="1:3" x14ac:dyDescent="0.2">
      <c r="C41" s="96"/>
    </row>
    <row r="42" spans="1:3" x14ac:dyDescent="0.2">
      <c r="C42" s="96"/>
    </row>
    <row r="43" spans="1:3" x14ac:dyDescent="0.2">
      <c r="C43" s="96"/>
    </row>
    <row r="44" spans="1:3" x14ac:dyDescent="0.2">
      <c r="C44" s="96"/>
    </row>
    <row r="45" spans="1:3" x14ac:dyDescent="0.2">
      <c r="C45" s="96"/>
    </row>
    <row r="46" spans="1:3" x14ac:dyDescent="0.2">
      <c r="C46" s="96"/>
    </row>
    <row r="47" spans="1:3" x14ac:dyDescent="0.2">
      <c r="C47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C47"/>
  <sheetViews>
    <sheetView workbookViewId="0">
      <selection activeCell="C29" sqref="C29"/>
    </sheetView>
  </sheetViews>
  <sheetFormatPr defaultRowHeight="12.75" x14ac:dyDescent="0.2"/>
  <cols>
    <col min="1" max="1" width="7.140625" style="89" customWidth="1"/>
    <col min="2" max="2" width="94" style="89" customWidth="1"/>
    <col min="3" max="3" width="13.85546875" style="89" customWidth="1"/>
    <col min="4" max="16384" width="9.140625" style="89"/>
  </cols>
  <sheetData>
    <row r="1" spans="1:3" x14ac:dyDescent="0.2">
      <c r="A1" s="110" t="s">
        <v>157</v>
      </c>
      <c r="B1" s="110"/>
      <c r="C1" s="110"/>
    </row>
    <row r="2" spans="1:3" x14ac:dyDescent="0.2">
      <c r="A2" s="15"/>
      <c r="B2" s="15"/>
      <c r="C2" s="15"/>
    </row>
    <row r="3" spans="1:3" x14ac:dyDescent="0.2">
      <c r="A3" s="111" t="s">
        <v>58</v>
      </c>
      <c r="B3" s="111"/>
      <c r="C3" s="111"/>
    </row>
    <row r="4" spans="1:3" x14ac:dyDescent="0.2">
      <c r="A4" s="111" t="s">
        <v>402</v>
      </c>
      <c r="B4" s="111"/>
      <c r="C4" s="111"/>
    </row>
    <row r="5" spans="1:3" x14ac:dyDescent="0.2">
      <c r="C5" s="90" t="s">
        <v>60</v>
      </c>
    </row>
    <row r="6" spans="1:3" ht="25.5" x14ac:dyDescent="0.2">
      <c r="A6" s="86" t="s">
        <v>3</v>
      </c>
      <c r="B6" s="86" t="s">
        <v>4</v>
      </c>
      <c r="C6" s="86" t="s">
        <v>61</v>
      </c>
    </row>
    <row r="7" spans="1:3" x14ac:dyDescent="0.2">
      <c r="A7" s="97">
        <v>1</v>
      </c>
      <c r="B7" s="97">
        <v>2</v>
      </c>
      <c r="C7" s="97">
        <v>3</v>
      </c>
    </row>
    <row r="8" spans="1:3" x14ac:dyDescent="0.2">
      <c r="A8" s="91" t="s">
        <v>337</v>
      </c>
      <c r="B8" s="92" t="s">
        <v>338</v>
      </c>
      <c r="C8" s="98">
        <v>1185955</v>
      </c>
    </row>
    <row r="9" spans="1:3" x14ac:dyDescent="0.2">
      <c r="A9" s="93"/>
      <c r="B9" s="92" t="s">
        <v>339</v>
      </c>
      <c r="C9" s="98">
        <v>1703929</v>
      </c>
    </row>
    <row r="10" spans="1:3" x14ac:dyDescent="0.2">
      <c r="A10" s="93"/>
      <c r="B10" s="92" t="s">
        <v>340</v>
      </c>
      <c r="C10" s="98">
        <v>517974</v>
      </c>
    </row>
    <row r="11" spans="1:3" x14ac:dyDescent="0.2">
      <c r="A11" s="91" t="s">
        <v>341</v>
      </c>
      <c r="B11" s="92" t="s">
        <v>342</v>
      </c>
      <c r="C11" s="98">
        <v>301873</v>
      </c>
    </row>
    <row r="12" spans="1:3" x14ac:dyDescent="0.2">
      <c r="A12" s="93"/>
      <c r="B12" s="92" t="s">
        <v>343</v>
      </c>
      <c r="C12" s="98">
        <v>346989</v>
      </c>
    </row>
    <row r="13" spans="1:3" x14ac:dyDescent="0.2">
      <c r="A13" s="93"/>
      <c r="B13" s="92" t="s">
        <v>344</v>
      </c>
      <c r="C13" s="98">
        <v>45116</v>
      </c>
    </row>
    <row r="14" spans="1:3" ht="25.5" x14ac:dyDescent="0.2">
      <c r="A14" s="91" t="s">
        <v>345</v>
      </c>
      <c r="B14" s="94" t="s">
        <v>346</v>
      </c>
      <c r="C14" s="98">
        <v>0</v>
      </c>
    </row>
    <row r="15" spans="1:3" ht="25.5" x14ac:dyDescent="0.2">
      <c r="A15" s="91" t="s">
        <v>347</v>
      </c>
      <c r="B15" s="94" t="s">
        <v>348</v>
      </c>
      <c r="C15" s="98">
        <v>0</v>
      </c>
    </row>
    <row r="16" spans="1:3" ht="25.5" x14ac:dyDescent="0.2">
      <c r="A16" s="91" t="s">
        <v>349</v>
      </c>
      <c r="B16" s="94" t="s">
        <v>350</v>
      </c>
      <c r="C16" s="98">
        <v>0</v>
      </c>
    </row>
    <row r="17" spans="1:3" x14ac:dyDescent="0.2">
      <c r="A17" s="91" t="s">
        <v>351</v>
      </c>
      <c r="B17" s="94" t="s">
        <v>352</v>
      </c>
      <c r="C17" s="98">
        <v>0</v>
      </c>
    </row>
    <row r="18" spans="1:3" x14ac:dyDescent="0.2">
      <c r="A18" s="91" t="s">
        <v>83</v>
      </c>
      <c r="B18" s="92" t="s">
        <v>353</v>
      </c>
      <c r="C18" s="98">
        <v>0</v>
      </c>
    </row>
    <row r="19" spans="1:3" x14ac:dyDescent="0.2">
      <c r="A19" s="91" t="s">
        <v>87</v>
      </c>
      <c r="B19" s="92" t="s">
        <v>354</v>
      </c>
      <c r="C19" s="98">
        <v>-1996464</v>
      </c>
    </row>
    <row r="20" spans="1:3" x14ac:dyDescent="0.2">
      <c r="A20" s="91" t="s">
        <v>91</v>
      </c>
      <c r="B20" s="92" t="s">
        <v>355</v>
      </c>
      <c r="C20" s="98">
        <v>0</v>
      </c>
    </row>
    <row r="21" spans="1:3" x14ac:dyDescent="0.2">
      <c r="A21" s="91" t="s">
        <v>356</v>
      </c>
      <c r="B21" s="92" t="s">
        <v>86</v>
      </c>
      <c r="C21" s="98">
        <v>50062</v>
      </c>
    </row>
    <row r="22" spans="1:3" x14ac:dyDescent="0.2">
      <c r="A22" s="91" t="s">
        <v>357</v>
      </c>
      <c r="B22" s="94" t="s">
        <v>358</v>
      </c>
      <c r="C22" s="98">
        <v>-197838</v>
      </c>
    </row>
    <row r="23" spans="1:3" x14ac:dyDescent="0.2">
      <c r="A23" s="91" t="s">
        <v>359</v>
      </c>
      <c r="B23" s="94" t="s">
        <v>360</v>
      </c>
      <c r="C23" s="98">
        <v>470320</v>
      </c>
    </row>
    <row r="24" spans="1:3" x14ac:dyDescent="0.2">
      <c r="A24" s="91" t="s">
        <v>361</v>
      </c>
      <c r="B24" s="92" t="s">
        <v>362</v>
      </c>
      <c r="C24" s="98">
        <v>74398</v>
      </c>
    </row>
    <row r="25" spans="1:3" x14ac:dyDescent="0.2">
      <c r="A25" s="91" t="s">
        <v>363</v>
      </c>
      <c r="B25" s="92" t="s">
        <v>94</v>
      </c>
      <c r="C25" s="98">
        <v>376492</v>
      </c>
    </row>
    <row r="26" spans="1:3" x14ac:dyDescent="0.2">
      <c r="A26" s="91" t="s">
        <v>364</v>
      </c>
      <c r="B26" s="94" t="s">
        <v>365</v>
      </c>
      <c r="C26" s="98">
        <v>2033973</v>
      </c>
    </row>
    <row r="27" spans="1:3" x14ac:dyDescent="0.2">
      <c r="A27" s="91" t="s">
        <v>366</v>
      </c>
      <c r="B27" s="92" t="s">
        <v>367</v>
      </c>
      <c r="C27" s="98">
        <v>456351</v>
      </c>
    </row>
    <row r="28" spans="1:3" x14ac:dyDescent="0.2">
      <c r="A28" s="93" t="s">
        <v>368</v>
      </c>
      <c r="B28" s="95" t="s">
        <v>369</v>
      </c>
      <c r="C28" s="98">
        <v>0</v>
      </c>
    </row>
    <row r="29" spans="1:3" x14ac:dyDescent="0.2">
      <c r="A29" s="91" t="s">
        <v>370</v>
      </c>
      <c r="B29" s="92" t="s">
        <v>98</v>
      </c>
      <c r="C29" s="98">
        <f>+C9-C10+C12-C13+C14+C15+C16+C17+C18+C19+C20+C21+C22-C23-C24-C25+C26</f>
        <v>456351</v>
      </c>
    </row>
    <row r="30" spans="1:3" x14ac:dyDescent="0.2">
      <c r="A30" s="20"/>
      <c r="B30" s="20"/>
      <c r="C30" s="96"/>
    </row>
    <row r="31" spans="1:3" x14ac:dyDescent="0.2">
      <c r="A31" s="20"/>
      <c r="B31" s="20"/>
      <c r="C31" s="9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9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96"/>
    </row>
    <row r="41" spans="1:3" x14ac:dyDescent="0.2">
      <c r="C41" s="96"/>
    </row>
    <row r="42" spans="1:3" x14ac:dyDescent="0.2">
      <c r="C42" s="96"/>
    </row>
    <row r="43" spans="1:3" x14ac:dyDescent="0.2">
      <c r="C43" s="96"/>
    </row>
    <row r="44" spans="1:3" x14ac:dyDescent="0.2">
      <c r="C44" s="96"/>
    </row>
    <row r="45" spans="1:3" x14ac:dyDescent="0.2">
      <c r="C45" s="96"/>
    </row>
    <row r="46" spans="1:3" x14ac:dyDescent="0.2">
      <c r="C46" s="96"/>
    </row>
    <row r="47" spans="1:3" x14ac:dyDescent="0.2">
      <c r="C47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C47"/>
  <sheetViews>
    <sheetView workbookViewId="0">
      <selection activeCell="A4" sqref="A4:C4"/>
    </sheetView>
  </sheetViews>
  <sheetFormatPr defaultRowHeight="12.75" x14ac:dyDescent="0.2"/>
  <cols>
    <col min="1" max="1" width="7.140625" style="89" customWidth="1"/>
    <col min="2" max="2" width="94" style="89" customWidth="1"/>
    <col min="3" max="3" width="13.85546875" style="89" customWidth="1"/>
    <col min="4" max="16384" width="9.140625" style="89"/>
  </cols>
  <sheetData>
    <row r="1" spans="1:3" x14ac:dyDescent="0.2">
      <c r="A1" s="110" t="s">
        <v>157</v>
      </c>
      <c r="B1" s="110"/>
      <c r="C1" s="110"/>
    </row>
    <row r="2" spans="1:3" x14ac:dyDescent="0.2">
      <c r="A2" s="15"/>
      <c r="B2" s="15"/>
      <c r="C2" s="15"/>
    </row>
    <row r="3" spans="1:3" x14ac:dyDescent="0.2">
      <c r="A3" s="111" t="s">
        <v>58</v>
      </c>
      <c r="B3" s="111"/>
      <c r="C3" s="111"/>
    </row>
    <row r="4" spans="1:3" x14ac:dyDescent="0.2">
      <c r="A4" s="111" t="s">
        <v>401</v>
      </c>
      <c r="B4" s="111"/>
      <c r="C4" s="111"/>
    </row>
    <row r="5" spans="1:3" x14ac:dyDescent="0.2">
      <c r="C5" s="90" t="s">
        <v>60</v>
      </c>
    </row>
    <row r="6" spans="1:3" ht="25.5" x14ac:dyDescent="0.2">
      <c r="A6" s="86" t="s">
        <v>3</v>
      </c>
      <c r="B6" s="86" t="s">
        <v>4</v>
      </c>
      <c r="C6" s="86" t="s">
        <v>61</v>
      </c>
    </row>
    <row r="7" spans="1:3" x14ac:dyDescent="0.2">
      <c r="A7" s="97">
        <v>1</v>
      </c>
      <c r="B7" s="97">
        <v>2</v>
      </c>
      <c r="C7" s="97">
        <v>3</v>
      </c>
    </row>
    <row r="8" spans="1:3" x14ac:dyDescent="0.2">
      <c r="A8" s="91" t="s">
        <v>337</v>
      </c>
      <c r="B8" s="92" t="s">
        <v>338</v>
      </c>
      <c r="C8" s="98">
        <v>4581916</v>
      </c>
    </row>
    <row r="9" spans="1:3" x14ac:dyDescent="0.2">
      <c r="A9" s="93"/>
      <c r="B9" s="92" t="s">
        <v>339</v>
      </c>
      <c r="C9" s="98">
        <v>6789974</v>
      </c>
    </row>
    <row r="10" spans="1:3" x14ac:dyDescent="0.2">
      <c r="A10" s="93"/>
      <c r="B10" s="92" t="s">
        <v>340</v>
      </c>
      <c r="C10" s="98">
        <v>2208058</v>
      </c>
    </row>
    <row r="11" spans="1:3" x14ac:dyDescent="0.2">
      <c r="A11" s="91" t="s">
        <v>341</v>
      </c>
      <c r="B11" s="92" t="s">
        <v>342</v>
      </c>
      <c r="C11" s="98">
        <v>1306594</v>
      </c>
    </row>
    <row r="12" spans="1:3" x14ac:dyDescent="0.2">
      <c r="A12" s="93"/>
      <c r="B12" s="92" t="s">
        <v>343</v>
      </c>
      <c r="C12" s="98">
        <v>1505892</v>
      </c>
    </row>
    <row r="13" spans="1:3" x14ac:dyDescent="0.2">
      <c r="A13" s="93"/>
      <c r="B13" s="92" t="s">
        <v>344</v>
      </c>
      <c r="C13" s="98">
        <v>199298</v>
      </c>
    </row>
    <row r="14" spans="1:3" ht="25.5" x14ac:dyDescent="0.2">
      <c r="A14" s="91" t="s">
        <v>345</v>
      </c>
      <c r="B14" s="94" t="s">
        <v>346</v>
      </c>
      <c r="C14" s="98">
        <v>0</v>
      </c>
    </row>
    <row r="15" spans="1:3" ht="25.5" x14ac:dyDescent="0.2">
      <c r="A15" s="91" t="s">
        <v>347</v>
      </c>
      <c r="B15" s="94" t="s">
        <v>348</v>
      </c>
      <c r="C15" s="98">
        <v>0</v>
      </c>
    </row>
    <row r="16" spans="1:3" ht="25.5" x14ac:dyDescent="0.2">
      <c r="A16" s="91" t="s">
        <v>349</v>
      </c>
      <c r="B16" s="94" t="s">
        <v>350</v>
      </c>
      <c r="C16" s="98">
        <v>0</v>
      </c>
    </row>
    <row r="17" spans="1:3" x14ac:dyDescent="0.2">
      <c r="A17" s="91" t="s">
        <v>351</v>
      </c>
      <c r="B17" s="94" t="s">
        <v>352</v>
      </c>
      <c r="C17" s="98">
        <v>8992</v>
      </c>
    </row>
    <row r="18" spans="1:3" x14ac:dyDescent="0.2">
      <c r="A18" s="91" t="s">
        <v>83</v>
      </c>
      <c r="B18" s="92" t="s">
        <v>353</v>
      </c>
      <c r="C18" s="98">
        <v>0</v>
      </c>
    </row>
    <row r="19" spans="1:3" x14ac:dyDescent="0.2">
      <c r="A19" s="91" t="s">
        <v>87</v>
      </c>
      <c r="B19" s="92" t="s">
        <v>354</v>
      </c>
      <c r="C19" s="98">
        <v>382894</v>
      </c>
    </row>
    <row r="20" spans="1:3" x14ac:dyDescent="0.2">
      <c r="A20" s="91" t="s">
        <v>91</v>
      </c>
      <c r="B20" s="92" t="s">
        <v>355</v>
      </c>
      <c r="C20" s="98">
        <v>29329</v>
      </c>
    </row>
    <row r="21" spans="1:3" x14ac:dyDescent="0.2">
      <c r="A21" s="91" t="s">
        <v>356</v>
      </c>
      <c r="B21" s="92" t="s">
        <v>86</v>
      </c>
      <c r="C21" s="98">
        <v>187188</v>
      </c>
    </row>
    <row r="22" spans="1:3" x14ac:dyDescent="0.2">
      <c r="A22" s="91" t="s">
        <v>357</v>
      </c>
      <c r="B22" s="94" t="s">
        <v>358</v>
      </c>
      <c r="C22" s="98">
        <v>-769757</v>
      </c>
    </row>
    <row r="23" spans="1:3" x14ac:dyDescent="0.2">
      <c r="A23" s="91" t="s">
        <v>359</v>
      </c>
      <c r="B23" s="94" t="s">
        <v>360</v>
      </c>
      <c r="C23" s="98">
        <v>2018891</v>
      </c>
    </row>
    <row r="24" spans="1:3" x14ac:dyDescent="0.2">
      <c r="A24" s="91" t="s">
        <v>361</v>
      </c>
      <c r="B24" s="92" t="s">
        <v>362</v>
      </c>
      <c r="C24" s="98">
        <v>288797</v>
      </c>
    </row>
    <row r="25" spans="1:3" x14ac:dyDescent="0.2">
      <c r="A25" s="91" t="s">
        <v>363</v>
      </c>
      <c r="B25" s="92" t="s">
        <v>94</v>
      </c>
      <c r="C25" s="98">
        <v>1559063</v>
      </c>
    </row>
    <row r="26" spans="1:3" x14ac:dyDescent="0.2">
      <c r="A26" s="91" t="s">
        <v>364</v>
      </c>
      <c r="B26" s="94" t="s">
        <v>365</v>
      </c>
      <c r="C26" s="98">
        <v>-191303</v>
      </c>
    </row>
    <row r="27" spans="1:3" x14ac:dyDescent="0.2">
      <c r="A27" s="91" t="s">
        <v>366</v>
      </c>
      <c r="B27" s="92" t="s">
        <v>367</v>
      </c>
      <c r="C27" s="98">
        <v>1669102</v>
      </c>
    </row>
    <row r="28" spans="1:3" x14ac:dyDescent="0.2">
      <c r="A28" s="93" t="s">
        <v>368</v>
      </c>
      <c r="B28" s="95" t="s">
        <v>369</v>
      </c>
      <c r="C28" s="98">
        <v>0</v>
      </c>
    </row>
    <row r="29" spans="1:3" x14ac:dyDescent="0.2">
      <c r="A29" s="91" t="s">
        <v>370</v>
      </c>
      <c r="B29" s="92" t="s">
        <v>98</v>
      </c>
      <c r="C29" s="98">
        <v>1669102</v>
      </c>
    </row>
    <row r="30" spans="1:3" x14ac:dyDescent="0.2">
      <c r="A30" s="20"/>
      <c r="B30" s="20"/>
      <c r="C30" s="96"/>
    </row>
    <row r="31" spans="1:3" x14ac:dyDescent="0.2">
      <c r="A31" s="20"/>
      <c r="B31" s="20"/>
      <c r="C31" s="9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9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96"/>
    </row>
    <row r="41" spans="1:3" x14ac:dyDescent="0.2">
      <c r="C41" s="96"/>
    </row>
    <row r="42" spans="1:3" x14ac:dyDescent="0.2">
      <c r="C42" s="96"/>
    </row>
    <row r="43" spans="1:3" x14ac:dyDescent="0.2">
      <c r="C43" s="96"/>
    </row>
    <row r="44" spans="1:3" x14ac:dyDescent="0.2">
      <c r="C44" s="96"/>
    </row>
    <row r="45" spans="1:3" x14ac:dyDescent="0.2">
      <c r="C45" s="96"/>
    </row>
    <row r="46" spans="1:3" x14ac:dyDescent="0.2">
      <c r="C46" s="96"/>
    </row>
    <row r="47" spans="1:3" x14ac:dyDescent="0.2">
      <c r="C47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C47"/>
  <sheetViews>
    <sheetView workbookViewId="0">
      <selection activeCell="A4" sqref="A4:C4"/>
    </sheetView>
  </sheetViews>
  <sheetFormatPr defaultRowHeight="12.75" x14ac:dyDescent="0.2"/>
  <cols>
    <col min="1" max="1" width="7.140625" style="89" customWidth="1"/>
    <col min="2" max="2" width="94" style="89" customWidth="1"/>
    <col min="3" max="3" width="13.85546875" style="89" customWidth="1"/>
    <col min="4" max="16384" width="9.140625" style="89"/>
  </cols>
  <sheetData>
    <row r="1" spans="1:3" x14ac:dyDescent="0.2">
      <c r="A1" s="110" t="s">
        <v>157</v>
      </c>
      <c r="B1" s="110"/>
      <c r="C1" s="110"/>
    </row>
    <row r="2" spans="1:3" x14ac:dyDescent="0.2">
      <c r="A2" s="15"/>
      <c r="B2" s="15"/>
      <c r="C2" s="15"/>
    </row>
    <row r="3" spans="1:3" x14ac:dyDescent="0.2">
      <c r="A3" s="111" t="s">
        <v>58</v>
      </c>
      <c r="B3" s="111"/>
      <c r="C3" s="111"/>
    </row>
    <row r="4" spans="1:3" x14ac:dyDescent="0.2">
      <c r="A4" s="111" t="s">
        <v>399</v>
      </c>
      <c r="B4" s="111"/>
      <c r="C4" s="111"/>
    </row>
    <row r="5" spans="1:3" x14ac:dyDescent="0.2">
      <c r="C5" s="90" t="s">
        <v>60</v>
      </c>
    </row>
    <row r="6" spans="1:3" ht="25.5" x14ac:dyDescent="0.2">
      <c r="A6" s="86" t="s">
        <v>3</v>
      </c>
      <c r="B6" s="86" t="s">
        <v>4</v>
      </c>
      <c r="C6" s="86" t="s">
        <v>61</v>
      </c>
    </row>
    <row r="7" spans="1:3" x14ac:dyDescent="0.2">
      <c r="A7" s="97">
        <v>1</v>
      </c>
      <c r="B7" s="97">
        <v>2</v>
      </c>
      <c r="C7" s="97">
        <v>3</v>
      </c>
    </row>
    <row r="8" spans="1:3" x14ac:dyDescent="0.2">
      <c r="A8" s="91" t="s">
        <v>337</v>
      </c>
      <c r="B8" s="92" t="s">
        <v>338</v>
      </c>
      <c r="C8" s="98">
        <v>3377300</v>
      </c>
    </row>
    <row r="9" spans="1:3" x14ac:dyDescent="0.2">
      <c r="A9" s="93"/>
      <c r="B9" s="92" t="s">
        <v>339</v>
      </c>
      <c r="C9" s="98">
        <v>5086016</v>
      </c>
    </row>
    <row r="10" spans="1:3" x14ac:dyDescent="0.2">
      <c r="A10" s="93"/>
      <c r="B10" s="92" t="s">
        <v>340</v>
      </c>
      <c r="C10" s="98">
        <v>1708716</v>
      </c>
    </row>
    <row r="11" spans="1:3" x14ac:dyDescent="0.2">
      <c r="A11" s="91" t="s">
        <v>341</v>
      </c>
      <c r="B11" s="92" t="s">
        <v>342</v>
      </c>
      <c r="C11" s="98">
        <v>969985</v>
      </c>
    </row>
    <row r="12" spans="1:3" x14ac:dyDescent="0.2">
      <c r="A12" s="93"/>
      <c r="B12" s="92" t="s">
        <v>343</v>
      </c>
      <c r="C12" s="98">
        <v>1118257</v>
      </c>
    </row>
    <row r="13" spans="1:3" x14ac:dyDescent="0.2">
      <c r="A13" s="93"/>
      <c r="B13" s="92" t="s">
        <v>344</v>
      </c>
      <c r="C13" s="98">
        <v>148272</v>
      </c>
    </row>
    <row r="14" spans="1:3" ht="25.5" x14ac:dyDescent="0.2">
      <c r="A14" s="91" t="s">
        <v>345</v>
      </c>
      <c r="B14" s="94" t="s">
        <v>346</v>
      </c>
      <c r="C14" s="98">
        <v>0</v>
      </c>
    </row>
    <row r="15" spans="1:3" ht="25.5" x14ac:dyDescent="0.2">
      <c r="A15" s="91" t="s">
        <v>347</v>
      </c>
      <c r="B15" s="94" t="s">
        <v>348</v>
      </c>
      <c r="C15" s="98">
        <v>0</v>
      </c>
    </row>
    <row r="16" spans="1:3" ht="25.5" x14ac:dyDescent="0.2">
      <c r="A16" s="91" t="s">
        <v>349</v>
      </c>
      <c r="B16" s="94" t="s">
        <v>350</v>
      </c>
      <c r="C16" s="98">
        <v>0</v>
      </c>
    </row>
    <row r="17" spans="1:3" x14ac:dyDescent="0.2">
      <c r="A17" s="91" t="s">
        <v>351</v>
      </c>
      <c r="B17" s="94" t="s">
        <v>352</v>
      </c>
      <c r="C17" s="98">
        <v>0</v>
      </c>
    </row>
    <row r="18" spans="1:3" x14ac:dyDescent="0.2">
      <c r="A18" s="91" t="s">
        <v>83</v>
      </c>
      <c r="B18" s="92" t="s">
        <v>353</v>
      </c>
      <c r="C18" s="98">
        <v>0</v>
      </c>
    </row>
    <row r="19" spans="1:3" x14ac:dyDescent="0.2">
      <c r="A19" s="91" t="s">
        <v>87</v>
      </c>
      <c r="B19" s="92" t="s">
        <v>354</v>
      </c>
      <c r="C19" s="98">
        <v>1389600</v>
      </c>
    </row>
    <row r="20" spans="1:3" x14ac:dyDescent="0.2">
      <c r="A20" s="91" t="s">
        <v>91</v>
      </c>
      <c r="B20" s="92" t="s">
        <v>355</v>
      </c>
      <c r="C20" s="98">
        <v>29313</v>
      </c>
    </row>
    <row r="21" spans="1:3" x14ac:dyDescent="0.2">
      <c r="A21" s="91" t="s">
        <v>356</v>
      </c>
      <c r="B21" s="92" t="s">
        <v>86</v>
      </c>
      <c r="C21" s="98">
        <v>126389</v>
      </c>
    </row>
    <row r="22" spans="1:3" x14ac:dyDescent="0.2">
      <c r="A22" s="91" t="s">
        <v>357</v>
      </c>
      <c r="B22" s="94" t="s">
        <v>358</v>
      </c>
      <c r="C22" s="98">
        <v>-490738</v>
      </c>
    </row>
    <row r="23" spans="1:3" x14ac:dyDescent="0.2">
      <c r="A23" s="91" t="s">
        <v>359</v>
      </c>
      <c r="B23" s="94" t="s">
        <v>360</v>
      </c>
      <c r="C23" s="98">
        <v>1525163</v>
      </c>
    </row>
    <row r="24" spans="1:3" x14ac:dyDescent="0.2">
      <c r="A24" s="91" t="s">
        <v>361</v>
      </c>
      <c r="B24" s="92" t="s">
        <v>362</v>
      </c>
      <c r="C24" s="98">
        <v>216310</v>
      </c>
    </row>
    <row r="25" spans="1:3" x14ac:dyDescent="0.2">
      <c r="A25" s="91" t="s">
        <v>363</v>
      </c>
      <c r="B25" s="92" t="s">
        <v>94</v>
      </c>
      <c r="C25" s="98">
        <v>1153184</v>
      </c>
    </row>
    <row r="26" spans="1:3" x14ac:dyDescent="0.2">
      <c r="A26" s="91" t="s">
        <v>364</v>
      </c>
      <c r="B26" s="94" t="s">
        <v>365</v>
      </c>
      <c r="C26" s="98">
        <v>-1277763</v>
      </c>
    </row>
    <row r="27" spans="1:3" x14ac:dyDescent="0.2">
      <c r="A27" s="91" t="s">
        <v>366</v>
      </c>
      <c r="B27" s="92" t="s">
        <v>367</v>
      </c>
      <c r="C27" s="98">
        <v>1229429</v>
      </c>
    </row>
    <row r="28" spans="1:3" x14ac:dyDescent="0.2">
      <c r="A28" s="93" t="s">
        <v>368</v>
      </c>
      <c r="B28" s="95" t="s">
        <v>369</v>
      </c>
      <c r="C28" s="98">
        <v>0</v>
      </c>
    </row>
    <row r="29" spans="1:3" x14ac:dyDescent="0.2">
      <c r="A29" s="91" t="s">
        <v>370</v>
      </c>
      <c r="B29" s="92" t="s">
        <v>98</v>
      </c>
      <c r="C29" s="98">
        <v>1229429</v>
      </c>
    </row>
    <row r="30" spans="1:3" x14ac:dyDescent="0.2">
      <c r="A30" s="20"/>
      <c r="B30" s="20"/>
      <c r="C30" s="96"/>
    </row>
    <row r="31" spans="1:3" x14ac:dyDescent="0.2">
      <c r="A31" s="20"/>
      <c r="B31" s="20"/>
      <c r="C31" s="9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9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96"/>
    </row>
    <row r="41" spans="1:3" x14ac:dyDescent="0.2">
      <c r="C41" s="96"/>
    </row>
    <row r="42" spans="1:3" x14ac:dyDescent="0.2">
      <c r="C42" s="96"/>
    </row>
    <row r="43" spans="1:3" x14ac:dyDescent="0.2">
      <c r="C43" s="96"/>
    </row>
    <row r="44" spans="1:3" x14ac:dyDescent="0.2">
      <c r="C44" s="96"/>
    </row>
    <row r="45" spans="1:3" x14ac:dyDescent="0.2">
      <c r="C45" s="96"/>
    </row>
    <row r="46" spans="1:3" x14ac:dyDescent="0.2">
      <c r="C46" s="96"/>
    </row>
    <row r="47" spans="1:3" x14ac:dyDescent="0.2">
      <c r="C47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C47"/>
  <sheetViews>
    <sheetView workbookViewId="0">
      <selection activeCell="A4" sqref="A4:C4"/>
    </sheetView>
  </sheetViews>
  <sheetFormatPr defaultRowHeight="12.75" x14ac:dyDescent="0.2"/>
  <cols>
    <col min="1" max="1" width="9.140625" style="89"/>
    <col min="2" max="2" width="94" style="89" customWidth="1"/>
    <col min="3" max="3" width="13.85546875" style="89" customWidth="1"/>
    <col min="4" max="16384" width="9.140625" style="89"/>
  </cols>
  <sheetData>
    <row r="1" spans="1:3" x14ac:dyDescent="0.2">
      <c r="A1" s="110" t="s">
        <v>157</v>
      </c>
      <c r="B1" s="110"/>
      <c r="C1" s="110"/>
    </row>
    <row r="2" spans="1:3" x14ac:dyDescent="0.2">
      <c r="A2" s="15"/>
      <c r="B2" s="15"/>
      <c r="C2" s="15"/>
    </row>
    <row r="3" spans="1:3" x14ac:dyDescent="0.2">
      <c r="A3" s="111" t="s">
        <v>58</v>
      </c>
      <c r="B3" s="111"/>
      <c r="C3" s="111"/>
    </row>
    <row r="4" spans="1:3" x14ac:dyDescent="0.2">
      <c r="A4" s="111" t="s">
        <v>397</v>
      </c>
      <c r="B4" s="111"/>
      <c r="C4" s="111"/>
    </row>
    <row r="5" spans="1:3" x14ac:dyDescent="0.2">
      <c r="C5" s="90" t="s">
        <v>60</v>
      </c>
    </row>
    <row r="6" spans="1:3" x14ac:dyDescent="0.2">
      <c r="A6" s="86" t="s">
        <v>3</v>
      </c>
      <c r="B6" s="86" t="s">
        <v>4</v>
      </c>
      <c r="C6" s="86" t="s">
        <v>61</v>
      </c>
    </row>
    <row r="7" spans="1:3" x14ac:dyDescent="0.2">
      <c r="A7" s="97">
        <v>1</v>
      </c>
      <c r="B7" s="97">
        <v>2</v>
      </c>
      <c r="C7" s="97">
        <v>3</v>
      </c>
    </row>
    <row r="8" spans="1:3" x14ac:dyDescent="0.2">
      <c r="A8" s="91" t="s">
        <v>337</v>
      </c>
      <c r="B8" s="92" t="s">
        <v>338</v>
      </c>
      <c r="C8" s="98">
        <v>2154456</v>
      </c>
    </row>
    <row r="9" spans="1:3" x14ac:dyDescent="0.2">
      <c r="A9" s="93"/>
      <c r="B9" s="92" t="s">
        <v>339</v>
      </c>
      <c r="C9" s="98">
        <v>3337189</v>
      </c>
    </row>
    <row r="10" spans="1:3" x14ac:dyDescent="0.2">
      <c r="A10" s="93"/>
      <c r="B10" s="92" t="s">
        <v>340</v>
      </c>
      <c r="C10" s="98">
        <v>1182733</v>
      </c>
    </row>
    <row r="11" spans="1:3" x14ac:dyDescent="0.2">
      <c r="A11" s="91" t="s">
        <v>341</v>
      </c>
      <c r="B11" s="92" t="s">
        <v>342</v>
      </c>
      <c r="C11" s="98">
        <v>640959</v>
      </c>
    </row>
    <row r="12" spans="1:3" x14ac:dyDescent="0.2">
      <c r="A12" s="93"/>
      <c r="B12" s="92" t="s">
        <v>343</v>
      </c>
      <c r="C12" s="98">
        <v>742011</v>
      </c>
    </row>
    <row r="13" spans="1:3" x14ac:dyDescent="0.2">
      <c r="A13" s="93"/>
      <c r="B13" s="92" t="s">
        <v>344</v>
      </c>
      <c r="C13" s="98">
        <v>101052</v>
      </c>
    </row>
    <row r="14" spans="1:3" ht="25.5" x14ac:dyDescent="0.2">
      <c r="A14" s="91" t="s">
        <v>345</v>
      </c>
      <c r="B14" s="94" t="s">
        <v>346</v>
      </c>
      <c r="C14" s="98">
        <v>0</v>
      </c>
    </row>
    <row r="15" spans="1:3" ht="25.5" x14ac:dyDescent="0.2">
      <c r="A15" s="91" t="s">
        <v>347</v>
      </c>
      <c r="B15" s="94" t="s">
        <v>348</v>
      </c>
      <c r="C15" s="98">
        <v>0</v>
      </c>
    </row>
    <row r="16" spans="1:3" ht="25.5" x14ac:dyDescent="0.2">
      <c r="A16" s="91" t="s">
        <v>349</v>
      </c>
      <c r="B16" s="94" t="s">
        <v>350</v>
      </c>
      <c r="C16" s="98">
        <v>0</v>
      </c>
    </row>
    <row r="17" spans="1:3" x14ac:dyDescent="0.2">
      <c r="A17" s="91" t="s">
        <v>351</v>
      </c>
      <c r="B17" s="94" t="s">
        <v>352</v>
      </c>
      <c r="C17" s="98">
        <v>0</v>
      </c>
    </row>
    <row r="18" spans="1:3" x14ac:dyDescent="0.2">
      <c r="A18" s="91" t="s">
        <v>83</v>
      </c>
      <c r="B18" s="92" t="s">
        <v>353</v>
      </c>
      <c r="C18" s="98">
        <v>0</v>
      </c>
    </row>
    <row r="19" spans="1:3" x14ac:dyDescent="0.2">
      <c r="A19" s="91" t="s">
        <v>87</v>
      </c>
      <c r="B19" s="92" t="s">
        <v>354</v>
      </c>
      <c r="C19" s="98">
        <v>940616</v>
      </c>
    </row>
    <row r="20" spans="1:3" x14ac:dyDescent="0.2">
      <c r="A20" s="91" t="s">
        <v>91</v>
      </c>
      <c r="B20" s="92" t="s">
        <v>355</v>
      </c>
      <c r="C20" s="99">
        <v>32</v>
      </c>
    </row>
    <row r="21" spans="1:3" x14ac:dyDescent="0.2">
      <c r="A21" s="91" t="s">
        <v>356</v>
      </c>
      <c r="B21" s="92" t="s">
        <v>86</v>
      </c>
      <c r="C21" s="98">
        <v>84635</v>
      </c>
    </row>
    <row r="22" spans="1:3" x14ac:dyDescent="0.2">
      <c r="A22" s="91" t="s">
        <v>357</v>
      </c>
      <c r="B22" s="94" t="s">
        <v>358</v>
      </c>
      <c r="C22" s="98">
        <v>-292131</v>
      </c>
    </row>
    <row r="23" spans="1:3" x14ac:dyDescent="0.2">
      <c r="A23" s="91" t="s">
        <v>359</v>
      </c>
      <c r="B23" s="94" t="s">
        <v>360</v>
      </c>
      <c r="C23" s="98">
        <v>1020478</v>
      </c>
    </row>
    <row r="24" spans="1:3" x14ac:dyDescent="0.2">
      <c r="A24" s="91" t="s">
        <v>361</v>
      </c>
      <c r="B24" s="92" t="s">
        <v>362</v>
      </c>
      <c r="C24" s="98">
        <v>142733</v>
      </c>
    </row>
    <row r="25" spans="1:3" x14ac:dyDescent="0.2">
      <c r="A25" s="91" t="s">
        <v>363</v>
      </c>
      <c r="B25" s="92" t="s">
        <v>94</v>
      </c>
      <c r="C25" s="98">
        <v>736550</v>
      </c>
    </row>
    <row r="26" spans="1:3" x14ac:dyDescent="0.2">
      <c r="A26" s="91" t="s">
        <v>364</v>
      </c>
      <c r="B26" s="94" t="s">
        <v>365</v>
      </c>
      <c r="C26" s="98">
        <v>-874353</v>
      </c>
    </row>
    <row r="27" spans="1:3" x14ac:dyDescent="0.2">
      <c r="A27" s="91" t="s">
        <v>366</v>
      </c>
      <c r="B27" s="92" t="s">
        <v>367</v>
      </c>
      <c r="C27" s="98">
        <v>754453</v>
      </c>
    </row>
    <row r="28" spans="1:3" x14ac:dyDescent="0.2">
      <c r="A28" s="93" t="s">
        <v>368</v>
      </c>
      <c r="B28" s="95" t="s">
        <v>369</v>
      </c>
      <c r="C28" s="98">
        <v>0</v>
      </c>
    </row>
    <row r="29" spans="1:3" x14ac:dyDescent="0.2">
      <c r="A29" s="91" t="s">
        <v>370</v>
      </c>
      <c r="B29" s="92" t="s">
        <v>98</v>
      </c>
      <c r="C29" s="98">
        <v>754453</v>
      </c>
    </row>
    <row r="30" spans="1:3" x14ac:dyDescent="0.2">
      <c r="A30" s="20"/>
      <c r="B30" s="20"/>
      <c r="C30" s="96"/>
    </row>
    <row r="31" spans="1:3" x14ac:dyDescent="0.2">
      <c r="A31" s="20"/>
      <c r="B31" s="20"/>
      <c r="C31" s="9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9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96"/>
    </row>
    <row r="41" spans="1:3" x14ac:dyDescent="0.2">
      <c r="C41" s="96"/>
    </row>
    <row r="42" spans="1:3" x14ac:dyDescent="0.2">
      <c r="C42" s="96"/>
    </row>
    <row r="43" spans="1:3" x14ac:dyDescent="0.2">
      <c r="C43" s="96"/>
    </row>
    <row r="44" spans="1:3" x14ac:dyDescent="0.2">
      <c r="C44" s="96"/>
    </row>
    <row r="45" spans="1:3" x14ac:dyDescent="0.2">
      <c r="C45" s="96"/>
    </row>
    <row r="46" spans="1:3" x14ac:dyDescent="0.2">
      <c r="C46" s="96"/>
    </row>
    <row r="47" spans="1:3" x14ac:dyDescent="0.2">
      <c r="C47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C47"/>
  <sheetViews>
    <sheetView workbookViewId="0">
      <selection activeCell="B2" sqref="B2"/>
    </sheetView>
  </sheetViews>
  <sheetFormatPr defaultRowHeight="12.75" x14ac:dyDescent="0.2"/>
  <cols>
    <col min="1" max="1" width="9.140625" style="89"/>
    <col min="2" max="2" width="94" style="89" customWidth="1"/>
    <col min="3" max="3" width="13.85546875" style="89" customWidth="1"/>
    <col min="4" max="16384" width="9.140625" style="89"/>
  </cols>
  <sheetData>
    <row r="1" spans="1:3" x14ac:dyDescent="0.2">
      <c r="A1" s="110" t="s">
        <v>157</v>
      </c>
      <c r="B1" s="110"/>
      <c r="C1" s="110"/>
    </row>
    <row r="2" spans="1:3" x14ac:dyDescent="0.2">
      <c r="A2" s="15"/>
      <c r="B2" s="15"/>
      <c r="C2" s="15"/>
    </row>
    <row r="3" spans="1:3" x14ac:dyDescent="0.2">
      <c r="A3" s="111" t="s">
        <v>58</v>
      </c>
      <c r="B3" s="111"/>
      <c r="C3" s="111"/>
    </row>
    <row r="4" spans="1:3" x14ac:dyDescent="0.2">
      <c r="A4" s="111" t="s">
        <v>395</v>
      </c>
      <c r="B4" s="111"/>
      <c r="C4" s="111"/>
    </row>
    <row r="5" spans="1:3" x14ac:dyDescent="0.2">
      <c r="C5" s="90" t="s">
        <v>60</v>
      </c>
    </row>
    <row r="6" spans="1:3" x14ac:dyDescent="0.2">
      <c r="A6" s="86" t="s">
        <v>3</v>
      </c>
      <c r="B6" s="86" t="s">
        <v>4</v>
      </c>
      <c r="C6" s="86" t="s">
        <v>61</v>
      </c>
    </row>
    <row r="7" spans="1:3" x14ac:dyDescent="0.2">
      <c r="A7" s="97">
        <v>1</v>
      </c>
      <c r="B7" s="97">
        <v>2</v>
      </c>
      <c r="C7" s="97">
        <v>3</v>
      </c>
    </row>
    <row r="8" spans="1:3" x14ac:dyDescent="0.2">
      <c r="A8" s="91" t="s">
        <v>337</v>
      </c>
      <c r="B8" s="92" t="s">
        <v>338</v>
      </c>
      <c r="C8" s="78">
        <v>1028760</v>
      </c>
    </row>
    <row r="9" spans="1:3" x14ac:dyDescent="0.2">
      <c r="A9" s="93"/>
      <c r="B9" s="92" t="s">
        <v>339</v>
      </c>
      <c r="C9" s="78">
        <v>1665539</v>
      </c>
    </row>
    <row r="10" spans="1:3" x14ac:dyDescent="0.2">
      <c r="A10" s="93"/>
      <c r="B10" s="92" t="s">
        <v>340</v>
      </c>
      <c r="C10" s="78">
        <v>636779</v>
      </c>
    </row>
    <row r="11" spans="1:3" x14ac:dyDescent="0.2">
      <c r="A11" s="91" t="s">
        <v>341</v>
      </c>
      <c r="B11" s="92" t="s">
        <v>342</v>
      </c>
      <c r="C11" s="78">
        <v>312625</v>
      </c>
    </row>
    <row r="12" spans="1:3" x14ac:dyDescent="0.2">
      <c r="A12" s="93"/>
      <c r="B12" s="92" t="s">
        <v>343</v>
      </c>
      <c r="C12" s="78">
        <v>356996</v>
      </c>
    </row>
    <row r="13" spans="1:3" x14ac:dyDescent="0.2">
      <c r="A13" s="93"/>
      <c r="B13" s="92" t="s">
        <v>344</v>
      </c>
      <c r="C13" s="78">
        <v>44371</v>
      </c>
    </row>
    <row r="14" spans="1:3" ht="25.5" x14ac:dyDescent="0.2">
      <c r="A14" s="91" t="s">
        <v>345</v>
      </c>
      <c r="B14" s="94" t="s">
        <v>346</v>
      </c>
      <c r="C14" s="78">
        <v>0</v>
      </c>
    </row>
    <row r="15" spans="1:3" ht="25.5" x14ac:dyDescent="0.2">
      <c r="A15" s="91" t="s">
        <v>347</v>
      </c>
      <c r="B15" s="94" t="s">
        <v>348</v>
      </c>
      <c r="C15" s="78">
        <v>0</v>
      </c>
    </row>
    <row r="16" spans="1:3" ht="25.5" x14ac:dyDescent="0.2">
      <c r="A16" s="91" t="s">
        <v>349</v>
      </c>
      <c r="B16" s="94" t="s">
        <v>350</v>
      </c>
      <c r="C16" s="78">
        <v>0</v>
      </c>
    </row>
    <row r="17" spans="1:3" x14ac:dyDescent="0.2">
      <c r="A17" s="91" t="s">
        <v>351</v>
      </c>
      <c r="B17" s="94" t="s">
        <v>352</v>
      </c>
      <c r="C17" s="78">
        <v>0</v>
      </c>
    </row>
    <row r="18" spans="1:3" x14ac:dyDescent="0.2">
      <c r="A18" s="91" t="s">
        <v>83</v>
      </c>
      <c r="B18" s="92" t="s">
        <v>353</v>
      </c>
      <c r="C18" s="78">
        <v>0</v>
      </c>
    </row>
    <row r="19" spans="1:3" x14ac:dyDescent="0.2">
      <c r="A19" s="91" t="s">
        <v>87</v>
      </c>
      <c r="B19" s="92" t="s">
        <v>354</v>
      </c>
      <c r="C19" s="78">
        <v>604406</v>
      </c>
    </row>
    <row r="20" spans="1:3" x14ac:dyDescent="0.2">
      <c r="A20" s="91" t="s">
        <v>91</v>
      </c>
      <c r="B20" s="92" t="s">
        <v>355</v>
      </c>
      <c r="C20" s="79">
        <v>16</v>
      </c>
    </row>
    <row r="21" spans="1:3" x14ac:dyDescent="0.2">
      <c r="A21" s="91" t="s">
        <v>356</v>
      </c>
      <c r="B21" s="92" t="s">
        <v>86</v>
      </c>
      <c r="C21" s="78">
        <v>42789</v>
      </c>
    </row>
    <row r="22" spans="1:3" x14ac:dyDescent="0.2">
      <c r="A22" s="91" t="s">
        <v>357</v>
      </c>
      <c r="B22" s="94" t="s">
        <v>358</v>
      </c>
      <c r="C22" s="78">
        <v>-132975</v>
      </c>
    </row>
    <row r="23" spans="1:3" x14ac:dyDescent="0.2">
      <c r="A23" s="91" t="s">
        <v>359</v>
      </c>
      <c r="B23" s="94" t="s">
        <v>360</v>
      </c>
      <c r="C23" s="78">
        <v>508140</v>
      </c>
    </row>
    <row r="24" spans="1:3" x14ac:dyDescent="0.2">
      <c r="A24" s="91" t="s">
        <v>361</v>
      </c>
      <c r="B24" s="92" t="s">
        <v>362</v>
      </c>
      <c r="C24" s="78">
        <v>71432</v>
      </c>
    </row>
    <row r="25" spans="1:3" x14ac:dyDescent="0.2">
      <c r="A25" s="91" t="s">
        <v>363</v>
      </c>
      <c r="B25" s="92" t="s">
        <v>94</v>
      </c>
      <c r="C25" s="78">
        <v>335957</v>
      </c>
    </row>
    <row r="26" spans="1:3" x14ac:dyDescent="0.2">
      <c r="A26" s="91" t="s">
        <v>364</v>
      </c>
      <c r="B26" s="94" t="s">
        <v>365</v>
      </c>
      <c r="C26" s="78">
        <v>-564622</v>
      </c>
    </row>
    <row r="27" spans="1:3" x14ac:dyDescent="0.2">
      <c r="A27" s="91" t="s">
        <v>366</v>
      </c>
      <c r="B27" s="92" t="s">
        <v>367</v>
      </c>
      <c r="C27" s="78">
        <v>375470</v>
      </c>
    </row>
    <row r="28" spans="1:3" x14ac:dyDescent="0.2">
      <c r="A28" s="93" t="s">
        <v>368</v>
      </c>
      <c r="B28" s="95" t="s">
        <v>369</v>
      </c>
      <c r="C28" s="78">
        <v>0</v>
      </c>
    </row>
    <row r="29" spans="1:3" x14ac:dyDescent="0.2">
      <c r="A29" s="91" t="s">
        <v>370</v>
      </c>
      <c r="B29" s="92" t="s">
        <v>98</v>
      </c>
      <c r="C29" s="78">
        <v>375470</v>
      </c>
    </row>
    <row r="30" spans="1:3" x14ac:dyDescent="0.2">
      <c r="A30" s="20"/>
      <c r="B30" s="20"/>
      <c r="C30" s="96"/>
    </row>
    <row r="31" spans="1:3" x14ac:dyDescent="0.2">
      <c r="A31" s="20"/>
      <c r="B31" s="20"/>
      <c r="C31" s="9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9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96"/>
    </row>
    <row r="41" spans="1:3" x14ac:dyDescent="0.2">
      <c r="C41" s="96"/>
    </row>
    <row r="42" spans="1:3" x14ac:dyDescent="0.2">
      <c r="C42" s="96"/>
    </row>
    <row r="43" spans="1:3" x14ac:dyDescent="0.2">
      <c r="C43" s="96"/>
    </row>
    <row r="44" spans="1:3" x14ac:dyDescent="0.2">
      <c r="C44" s="96"/>
    </row>
    <row r="45" spans="1:3" x14ac:dyDescent="0.2">
      <c r="C45" s="96"/>
    </row>
    <row r="46" spans="1:3" x14ac:dyDescent="0.2">
      <c r="C46" s="96"/>
    </row>
    <row r="47" spans="1:3" x14ac:dyDescent="0.2">
      <c r="C47" s="9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C47"/>
  <sheetViews>
    <sheetView workbookViewId="0">
      <selection activeCell="C28" sqref="C28"/>
    </sheetView>
  </sheetViews>
  <sheetFormatPr defaultRowHeight="12.75" x14ac:dyDescent="0.2"/>
  <cols>
    <col min="1" max="1" width="9.140625" style="89"/>
    <col min="2" max="2" width="94" style="89" customWidth="1"/>
    <col min="3" max="3" width="13.85546875" style="89" customWidth="1"/>
    <col min="4" max="16384" width="9.140625" style="89"/>
  </cols>
  <sheetData>
    <row r="1" spans="1:3" x14ac:dyDescent="0.2">
      <c r="A1" s="110" t="s">
        <v>157</v>
      </c>
      <c r="B1" s="110"/>
      <c r="C1" s="110"/>
    </row>
    <row r="2" spans="1:3" x14ac:dyDescent="0.2">
      <c r="A2" s="15"/>
      <c r="B2" s="15"/>
      <c r="C2" s="15"/>
    </row>
    <row r="3" spans="1:3" x14ac:dyDescent="0.2">
      <c r="A3" s="111" t="s">
        <v>58</v>
      </c>
      <c r="B3" s="111"/>
      <c r="C3" s="111"/>
    </row>
    <row r="4" spans="1:3" x14ac:dyDescent="0.2">
      <c r="A4" s="111" t="s">
        <v>393</v>
      </c>
      <c r="B4" s="111"/>
      <c r="C4" s="111"/>
    </row>
    <row r="5" spans="1:3" x14ac:dyDescent="0.2">
      <c r="C5" s="90" t="s">
        <v>60</v>
      </c>
    </row>
    <row r="6" spans="1:3" x14ac:dyDescent="0.2">
      <c r="A6" s="86" t="s">
        <v>3</v>
      </c>
      <c r="B6" s="86" t="s">
        <v>4</v>
      </c>
      <c r="C6" s="86" t="s">
        <v>61</v>
      </c>
    </row>
    <row r="7" spans="1:3" x14ac:dyDescent="0.2">
      <c r="A7" s="97">
        <v>1</v>
      </c>
      <c r="B7" s="97">
        <v>2</v>
      </c>
      <c r="C7" s="97">
        <v>3</v>
      </c>
    </row>
    <row r="8" spans="1:3" x14ac:dyDescent="0.2">
      <c r="A8" s="91" t="s">
        <v>337</v>
      </c>
      <c r="B8" s="92" t="s">
        <v>338</v>
      </c>
      <c r="C8" s="78">
        <v>4313854</v>
      </c>
    </row>
    <row r="9" spans="1:3" x14ac:dyDescent="0.2">
      <c r="A9" s="93"/>
      <c r="B9" s="92" t="s">
        <v>339</v>
      </c>
      <c r="C9" s="78">
        <v>6781794</v>
      </c>
    </row>
    <row r="10" spans="1:3" x14ac:dyDescent="0.2">
      <c r="A10" s="93"/>
      <c r="B10" s="92" t="s">
        <v>340</v>
      </c>
      <c r="C10" s="78">
        <v>2467940</v>
      </c>
    </row>
    <row r="11" spans="1:3" x14ac:dyDescent="0.2">
      <c r="A11" s="91" t="s">
        <v>341</v>
      </c>
      <c r="B11" s="92" t="s">
        <v>342</v>
      </c>
      <c r="C11" s="78">
        <v>1153789</v>
      </c>
    </row>
    <row r="12" spans="1:3" x14ac:dyDescent="0.2">
      <c r="A12" s="93"/>
      <c r="B12" s="92" t="s">
        <v>343</v>
      </c>
      <c r="C12" s="78">
        <v>1376130</v>
      </c>
    </row>
    <row r="13" spans="1:3" x14ac:dyDescent="0.2">
      <c r="A13" s="93"/>
      <c r="B13" s="92" t="s">
        <v>344</v>
      </c>
      <c r="C13" s="78">
        <v>222341</v>
      </c>
    </row>
    <row r="14" spans="1:3" ht="25.5" x14ac:dyDescent="0.2">
      <c r="A14" s="91" t="s">
        <v>345</v>
      </c>
      <c r="B14" s="94" t="s">
        <v>346</v>
      </c>
      <c r="C14" s="78">
        <v>0</v>
      </c>
    </row>
    <row r="15" spans="1:3" ht="25.5" x14ac:dyDescent="0.2">
      <c r="A15" s="91" t="s">
        <v>347</v>
      </c>
      <c r="B15" s="94" t="s">
        <v>348</v>
      </c>
      <c r="C15" s="78">
        <v>0</v>
      </c>
    </row>
    <row r="16" spans="1:3" ht="25.5" x14ac:dyDescent="0.2">
      <c r="A16" s="91" t="s">
        <v>349</v>
      </c>
      <c r="B16" s="94" t="s">
        <v>350</v>
      </c>
      <c r="C16" s="78">
        <v>0</v>
      </c>
    </row>
    <row r="17" spans="1:3" x14ac:dyDescent="0.2">
      <c r="A17" s="91" t="s">
        <v>351</v>
      </c>
      <c r="B17" s="94" t="s">
        <v>352</v>
      </c>
      <c r="C17" s="78">
        <v>0</v>
      </c>
    </row>
    <row r="18" spans="1:3" x14ac:dyDescent="0.2">
      <c r="A18" s="91" t="s">
        <v>83</v>
      </c>
      <c r="B18" s="92" t="s">
        <v>353</v>
      </c>
      <c r="C18" s="78">
        <v>0</v>
      </c>
    </row>
    <row r="19" spans="1:3" x14ac:dyDescent="0.2">
      <c r="A19" s="91" t="s">
        <v>87</v>
      </c>
      <c r="B19" s="92" t="s">
        <v>354</v>
      </c>
      <c r="C19" s="78">
        <v>-2734647</v>
      </c>
    </row>
    <row r="20" spans="1:3" x14ac:dyDescent="0.2">
      <c r="A20" s="91" t="s">
        <v>91</v>
      </c>
      <c r="B20" s="92" t="s">
        <v>355</v>
      </c>
      <c r="C20" s="79">
        <v>65</v>
      </c>
    </row>
    <row r="21" spans="1:3" x14ac:dyDescent="0.2">
      <c r="A21" s="91" t="s">
        <v>356</v>
      </c>
      <c r="B21" s="92" t="s">
        <v>86</v>
      </c>
      <c r="C21" s="78">
        <v>221584</v>
      </c>
    </row>
    <row r="22" spans="1:3" x14ac:dyDescent="0.2">
      <c r="A22" s="91" t="s">
        <v>357</v>
      </c>
      <c r="B22" s="94" t="s">
        <v>358</v>
      </c>
      <c r="C22" s="78">
        <v>-1073036</v>
      </c>
    </row>
    <row r="23" spans="1:3" x14ac:dyDescent="0.2">
      <c r="A23" s="91" t="s">
        <v>359</v>
      </c>
      <c r="B23" s="94" t="s">
        <v>360</v>
      </c>
      <c r="C23" s="78">
        <v>2363200</v>
      </c>
    </row>
    <row r="24" spans="1:3" x14ac:dyDescent="0.2">
      <c r="A24" s="91" t="s">
        <v>361</v>
      </c>
      <c r="B24" s="92" t="s">
        <v>362</v>
      </c>
      <c r="C24" s="78">
        <v>317441</v>
      </c>
    </row>
    <row r="25" spans="1:3" x14ac:dyDescent="0.2">
      <c r="A25" s="91" t="s">
        <v>363</v>
      </c>
      <c r="B25" s="92" t="s">
        <v>94</v>
      </c>
      <c r="C25" s="78">
        <v>1652024</v>
      </c>
    </row>
    <row r="26" spans="1:3" x14ac:dyDescent="0.2">
      <c r="A26" s="91" t="s">
        <v>364</v>
      </c>
      <c r="B26" s="94" t="s">
        <v>365</v>
      </c>
      <c r="C26" s="78">
        <v>2885940</v>
      </c>
    </row>
    <row r="27" spans="1:3" x14ac:dyDescent="0.2">
      <c r="A27" s="91" t="s">
        <v>366</v>
      </c>
      <c r="B27" s="92" t="s">
        <v>367</v>
      </c>
      <c r="C27" s="78">
        <v>434884</v>
      </c>
    </row>
    <row r="28" spans="1:3" x14ac:dyDescent="0.2">
      <c r="A28" s="93" t="s">
        <v>368</v>
      </c>
      <c r="B28" s="95" t="s">
        <v>369</v>
      </c>
      <c r="C28" s="78">
        <v>0</v>
      </c>
    </row>
    <row r="29" spans="1:3" x14ac:dyDescent="0.2">
      <c r="A29" s="91" t="s">
        <v>370</v>
      </c>
      <c r="B29" s="92" t="s">
        <v>98</v>
      </c>
      <c r="C29" s="78">
        <v>434884</v>
      </c>
    </row>
    <row r="30" spans="1:3" x14ac:dyDescent="0.2">
      <c r="A30" s="20"/>
      <c r="B30" s="20"/>
      <c r="C30" s="96"/>
    </row>
    <row r="31" spans="1:3" x14ac:dyDescent="0.2">
      <c r="A31" s="20"/>
      <c r="B31" s="20"/>
      <c r="C31" s="9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9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96"/>
    </row>
    <row r="41" spans="1:3" x14ac:dyDescent="0.2">
      <c r="C41" s="96"/>
    </row>
    <row r="42" spans="1:3" x14ac:dyDescent="0.2">
      <c r="C42" s="96"/>
    </row>
    <row r="43" spans="1:3" x14ac:dyDescent="0.2">
      <c r="C43" s="96"/>
    </row>
    <row r="44" spans="1:3" x14ac:dyDescent="0.2">
      <c r="C44" s="96"/>
    </row>
    <row r="45" spans="1:3" x14ac:dyDescent="0.2">
      <c r="C45" s="96"/>
    </row>
    <row r="46" spans="1:3" x14ac:dyDescent="0.2">
      <c r="C46" s="96"/>
    </row>
    <row r="47" spans="1:3" x14ac:dyDescent="0.2">
      <c r="C47" s="9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C47"/>
  <sheetViews>
    <sheetView workbookViewId="0">
      <selection activeCell="C32" sqref="B32:C32"/>
    </sheetView>
  </sheetViews>
  <sheetFormatPr defaultRowHeight="12.75" x14ac:dyDescent="0.2"/>
  <cols>
    <col min="2" max="2" width="94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391</v>
      </c>
      <c r="B4" s="113"/>
      <c r="C4" s="113"/>
    </row>
    <row r="5" spans="1:3" ht="15" x14ac:dyDescent="0.2">
      <c r="A5" s="8"/>
      <c r="B5" s="8"/>
      <c r="C5" s="63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337</v>
      </c>
      <c r="B8" s="66" t="s">
        <v>338</v>
      </c>
      <c r="C8" s="61">
        <v>3195479</v>
      </c>
    </row>
    <row r="9" spans="1:3" x14ac:dyDescent="0.2">
      <c r="A9" s="65"/>
      <c r="B9" s="66" t="s">
        <v>339</v>
      </c>
      <c r="C9" s="61">
        <v>5031383</v>
      </c>
    </row>
    <row r="10" spans="1:3" x14ac:dyDescent="0.2">
      <c r="A10" s="65"/>
      <c r="B10" s="66" t="s">
        <v>340</v>
      </c>
      <c r="C10" s="61">
        <v>1835904</v>
      </c>
    </row>
    <row r="11" spans="1:3" x14ac:dyDescent="0.2">
      <c r="A11" s="64" t="s">
        <v>341</v>
      </c>
      <c r="B11" s="66" t="s">
        <v>342</v>
      </c>
      <c r="C11" s="61">
        <v>828708</v>
      </c>
    </row>
    <row r="12" spans="1:3" x14ac:dyDescent="0.2">
      <c r="A12" s="65"/>
      <c r="B12" s="66" t="s">
        <v>343</v>
      </c>
      <c r="C12" s="61">
        <v>990549</v>
      </c>
    </row>
    <row r="13" spans="1:3" x14ac:dyDescent="0.2">
      <c r="A13" s="65"/>
      <c r="B13" s="66" t="s">
        <v>344</v>
      </c>
      <c r="C13" s="61">
        <v>161841</v>
      </c>
    </row>
    <row r="14" spans="1:3" ht="25.5" x14ac:dyDescent="0.2">
      <c r="A14" s="64" t="s">
        <v>345</v>
      </c>
      <c r="B14" s="67" t="s">
        <v>346</v>
      </c>
      <c r="C14" s="73">
        <v>0</v>
      </c>
    </row>
    <row r="15" spans="1:3" ht="25.5" x14ac:dyDescent="0.2">
      <c r="A15" s="64" t="s">
        <v>347</v>
      </c>
      <c r="B15" s="67" t="s">
        <v>348</v>
      </c>
      <c r="C15" s="73">
        <v>0</v>
      </c>
    </row>
    <row r="16" spans="1:3" ht="25.5" x14ac:dyDescent="0.2">
      <c r="A16" s="64" t="s">
        <v>349</v>
      </c>
      <c r="B16" s="67" t="s">
        <v>350</v>
      </c>
      <c r="C16" s="73">
        <v>0</v>
      </c>
    </row>
    <row r="17" spans="1:3" x14ac:dyDescent="0.2">
      <c r="A17" s="64" t="s">
        <v>351</v>
      </c>
      <c r="B17" s="67" t="s">
        <v>352</v>
      </c>
      <c r="C17" s="73">
        <v>0</v>
      </c>
    </row>
    <row r="18" spans="1:3" x14ac:dyDescent="0.2">
      <c r="A18" s="64" t="s">
        <v>83</v>
      </c>
      <c r="B18" s="66" t="s">
        <v>353</v>
      </c>
      <c r="C18" s="73">
        <v>0</v>
      </c>
    </row>
    <row r="19" spans="1:3" x14ac:dyDescent="0.2">
      <c r="A19" s="64" t="s">
        <v>87</v>
      </c>
      <c r="B19" s="66" t="s">
        <v>354</v>
      </c>
      <c r="C19" s="61">
        <v>-2946046</v>
      </c>
    </row>
    <row r="20" spans="1:3" x14ac:dyDescent="0.2">
      <c r="A20" s="64" t="s">
        <v>91</v>
      </c>
      <c r="B20" s="66" t="s">
        <v>355</v>
      </c>
      <c r="C20" s="60">
        <v>51</v>
      </c>
    </row>
    <row r="21" spans="1:3" x14ac:dyDescent="0.2">
      <c r="A21" s="64" t="s">
        <v>356</v>
      </c>
      <c r="B21" s="66" t="s">
        <v>86</v>
      </c>
      <c r="C21" s="61">
        <v>158294</v>
      </c>
    </row>
    <row r="22" spans="1:3" x14ac:dyDescent="0.2">
      <c r="A22" s="64" t="s">
        <v>357</v>
      </c>
      <c r="B22" s="67" t="s">
        <v>358</v>
      </c>
      <c r="C22" s="61">
        <v>-676436</v>
      </c>
    </row>
    <row r="23" spans="1:3" x14ac:dyDescent="0.2">
      <c r="A23" s="64" t="s">
        <v>359</v>
      </c>
      <c r="B23" s="67" t="s">
        <v>360</v>
      </c>
      <c r="C23" s="61">
        <v>1830013</v>
      </c>
    </row>
    <row r="24" spans="1:3" x14ac:dyDescent="0.2">
      <c r="A24" s="64" t="s">
        <v>361</v>
      </c>
      <c r="B24" s="66" t="s">
        <v>362</v>
      </c>
      <c r="C24" s="61">
        <v>241662</v>
      </c>
    </row>
    <row r="25" spans="1:3" x14ac:dyDescent="0.2">
      <c r="A25" s="64" t="s">
        <v>363</v>
      </c>
      <c r="B25" s="66" t="s">
        <v>94</v>
      </c>
      <c r="C25" s="61">
        <v>1123051</v>
      </c>
    </row>
    <row r="26" spans="1:3" x14ac:dyDescent="0.2">
      <c r="A26" s="64" t="s">
        <v>364</v>
      </c>
      <c r="B26" s="67" t="s">
        <v>365</v>
      </c>
      <c r="C26" s="61">
        <v>3071012</v>
      </c>
    </row>
    <row r="27" spans="1:3" x14ac:dyDescent="0.2">
      <c r="A27" s="64" t="s">
        <v>366</v>
      </c>
      <c r="B27" s="66" t="s">
        <v>367</v>
      </c>
      <c r="C27" s="61">
        <v>436336</v>
      </c>
    </row>
    <row r="28" spans="1:3" x14ac:dyDescent="0.2">
      <c r="A28" s="65" t="s">
        <v>368</v>
      </c>
      <c r="B28" s="68" t="s">
        <v>369</v>
      </c>
      <c r="C28" s="76"/>
    </row>
    <row r="29" spans="1:3" x14ac:dyDescent="0.2">
      <c r="A29" s="64" t="s">
        <v>370</v>
      </c>
      <c r="B29" s="66" t="s">
        <v>98</v>
      </c>
      <c r="C29" s="61">
        <v>436336</v>
      </c>
    </row>
    <row r="30" spans="1:3" x14ac:dyDescent="0.2">
      <c r="A30" s="20"/>
      <c r="B30" s="20"/>
      <c r="C30" s="6"/>
    </row>
    <row r="31" spans="1:3" x14ac:dyDescent="0.2">
      <c r="A31" s="20"/>
      <c r="B31" s="20"/>
      <c r="C31" s="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6"/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A1:C47"/>
  <sheetViews>
    <sheetView workbookViewId="0">
      <selection activeCell="C29" sqref="C29"/>
    </sheetView>
  </sheetViews>
  <sheetFormatPr defaultRowHeight="12.75" x14ac:dyDescent="0.2"/>
  <cols>
    <col min="2" max="2" width="94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389</v>
      </c>
      <c r="B4" s="113"/>
      <c r="C4" s="113"/>
    </row>
    <row r="5" spans="1:3" ht="15" x14ac:dyDescent="0.2">
      <c r="A5" s="8"/>
      <c r="B5" s="8"/>
      <c r="C5" s="63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337</v>
      </c>
      <c r="B8" s="66" t="s">
        <v>338</v>
      </c>
      <c r="C8" s="61">
        <v>2102223</v>
      </c>
    </row>
    <row r="9" spans="1:3" x14ac:dyDescent="0.2">
      <c r="A9" s="65"/>
      <c r="B9" s="66" t="s">
        <v>339</v>
      </c>
      <c r="C9" s="61">
        <v>3344207</v>
      </c>
    </row>
    <row r="10" spans="1:3" x14ac:dyDescent="0.2">
      <c r="A10" s="65"/>
      <c r="B10" s="66" t="s">
        <v>340</v>
      </c>
      <c r="C10" s="61">
        <v>1241984</v>
      </c>
    </row>
    <row r="11" spans="1:3" x14ac:dyDescent="0.2">
      <c r="A11" s="64" t="s">
        <v>341</v>
      </c>
      <c r="B11" s="66" t="s">
        <v>342</v>
      </c>
      <c r="C11" s="61">
        <v>514474</v>
      </c>
    </row>
    <row r="12" spans="1:3" x14ac:dyDescent="0.2">
      <c r="A12" s="65"/>
      <c r="B12" s="66" t="s">
        <v>343</v>
      </c>
      <c r="C12" s="61">
        <v>623821</v>
      </c>
    </row>
    <row r="13" spans="1:3" x14ac:dyDescent="0.2">
      <c r="A13" s="65"/>
      <c r="B13" s="66" t="s">
        <v>344</v>
      </c>
      <c r="C13" s="61">
        <v>109347</v>
      </c>
    </row>
    <row r="14" spans="1:3" ht="25.5" x14ac:dyDescent="0.2">
      <c r="A14" s="64" t="s">
        <v>345</v>
      </c>
      <c r="B14" s="67" t="s">
        <v>346</v>
      </c>
      <c r="C14" s="73">
        <v>0</v>
      </c>
    </row>
    <row r="15" spans="1:3" ht="25.5" x14ac:dyDescent="0.2">
      <c r="A15" s="64" t="s">
        <v>347</v>
      </c>
      <c r="B15" s="67" t="s">
        <v>348</v>
      </c>
      <c r="C15" s="73">
        <v>0</v>
      </c>
    </row>
    <row r="16" spans="1:3" ht="25.5" x14ac:dyDescent="0.2">
      <c r="A16" s="64" t="s">
        <v>349</v>
      </c>
      <c r="B16" s="67" t="s">
        <v>350</v>
      </c>
      <c r="C16" s="73">
        <v>0</v>
      </c>
    </row>
    <row r="17" spans="1:3" x14ac:dyDescent="0.2">
      <c r="A17" s="64" t="s">
        <v>351</v>
      </c>
      <c r="B17" s="67" t="s">
        <v>352</v>
      </c>
      <c r="C17" s="73">
        <v>0</v>
      </c>
    </row>
    <row r="18" spans="1:3" x14ac:dyDescent="0.2">
      <c r="A18" s="64" t="s">
        <v>83</v>
      </c>
      <c r="B18" s="66" t="s">
        <v>353</v>
      </c>
      <c r="C18" s="73">
        <v>0</v>
      </c>
    </row>
    <row r="19" spans="1:3" x14ac:dyDescent="0.2">
      <c r="A19" s="64" t="s">
        <v>87</v>
      </c>
      <c r="B19" s="66" t="s">
        <v>354</v>
      </c>
      <c r="C19" s="61">
        <v>-2522592</v>
      </c>
    </row>
    <row r="20" spans="1:3" x14ac:dyDescent="0.2">
      <c r="A20" s="64" t="s">
        <v>91</v>
      </c>
      <c r="B20" s="66" t="s">
        <v>355</v>
      </c>
      <c r="C20" s="60">
        <v>36</v>
      </c>
    </row>
    <row r="21" spans="1:3" x14ac:dyDescent="0.2">
      <c r="A21" s="64" t="s">
        <v>356</v>
      </c>
      <c r="B21" s="66" t="s">
        <v>86</v>
      </c>
      <c r="C21" s="61">
        <v>123244</v>
      </c>
    </row>
    <row r="22" spans="1:3" x14ac:dyDescent="0.2">
      <c r="A22" s="64" t="s">
        <v>357</v>
      </c>
      <c r="B22" s="67" t="s">
        <v>358</v>
      </c>
      <c r="C22" s="61">
        <v>-511771</v>
      </c>
    </row>
    <row r="23" spans="1:3" x14ac:dyDescent="0.2">
      <c r="A23" s="64" t="s">
        <v>359</v>
      </c>
      <c r="B23" s="67" t="s">
        <v>360</v>
      </c>
      <c r="C23" s="61">
        <v>1177751</v>
      </c>
    </row>
    <row r="24" spans="1:3" x14ac:dyDescent="0.2">
      <c r="A24" s="64" t="s">
        <v>361</v>
      </c>
      <c r="B24" s="66" t="s">
        <v>362</v>
      </c>
      <c r="C24" s="61">
        <v>163924</v>
      </c>
    </row>
    <row r="25" spans="1:3" x14ac:dyDescent="0.2">
      <c r="A25" s="64" t="s">
        <v>363</v>
      </c>
      <c r="B25" s="66" t="s">
        <v>94</v>
      </c>
      <c r="C25" s="61">
        <v>735051</v>
      </c>
    </row>
    <row r="26" spans="1:3" x14ac:dyDescent="0.2">
      <c r="A26" s="64" t="s">
        <v>364</v>
      </c>
      <c r="B26" s="67" t="s">
        <v>365</v>
      </c>
      <c r="C26" s="61">
        <v>2596640</v>
      </c>
    </row>
    <row r="27" spans="1:3" x14ac:dyDescent="0.2">
      <c r="A27" s="64" t="s">
        <v>366</v>
      </c>
      <c r="B27" s="66" t="s">
        <v>367</v>
      </c>
      <c r="C27" s="61">
        <v>225528</v>
      </c>
    </row>
    <row r="28" spans="1:3" x14ac:dyDescent="0.2">
      <c r="A28" s="65" t="s">
        <v>368</v>
      </c>
      <c r="B28" s="68" t="s">
        <v>369</v>
      </c>
      <c r="C28" s="76"/>
    </row>
    <row r="29" spans="1:3" x14ac:dyDescent="0.2">
      <c r="A29" s="64" t="s">
        <v>370</v>
      </c>
      <c r="B29" s="66" t="s">
        <v>98</v>
      </c>
      <c r="C29" s="61">
        <v>225528</v>
      </c>
    </row>
    <row r="30" spans="1:3" x14ac:dyDescent="0.2">
      <c r="A30" s="20"/>
      <c r="B30" s="20"/>
      <c r="C30" s="6"/>
    </row>
    <row r="31" spans="1:3" x14ac:dyDescent="0.2">
      <c r="A31" s="20"/>
      <c r="B31" s="20"/>
      <c r="C31" s="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6"/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6"/>
  <dimension ref="A1:C47"/>
  <sheetViews>
    <sheetView workbookViewId="0">
      <selection activeCell="C8" sqref="C8:C29"/>
    </sheetView>
  </sheetViews>
  <sheetFormatPr defaultRowHeight="12.75" x14ac:dyDescent="0.2"/>
  <cols>
    <col min="2" max="2" width="94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386</v>
      </c>
      <c r="B4" s="113"/>
      <c r="C4" s="113"/>
    </row>
    <row r="5" spans="1:3" ht="15" x14ac:dyDescent="0.2">
      <c r="A5" s="8"/>
      <c r="B5" s="8"/>
      <c r="C5" s="63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337</v>
      </c>
      <c r="B8" s="66" t="s">
        <v>338</v>
      </c>
      <c r="C8" s="73">
        <v>1017241</v>
      </c>
    </row>
    <row r="9" spans="1:3" x14ac:dyDescent="0.2">
      <c r="A9" s="65"/>
      <c r="B9" s="66" t="s">
        <v>339</v>
      </c>
      <c r="C9" s="73">
        <v>1644045</v>
      </c>
    </row>
    <row r="10" spans="1:3" x14ac:dyDescent="0.2">
      <c r="A10" s="65"/>
      <c r="B10" s="66" t="s">
        <v>340</v>
      </c>
      <c r="C10" s="73">
        <v>626804</v>
      </c>
    </row>
    <row r="11" spans="1:3" x14ac:dyDescent="0.2">
      <c r="A11" s="64" t="s">
        <v>341</v>
      </c>
      <c r="B11" s="66" t="s">
        <v>342</v>
      </c>
      <c r="C11" s="73">
        <v>248534</v>
      </c>
    </row>
    <row r="12" spans="1:3" x14ac:dyDescent="0.2">
      <c r="A12" s="65"/>
      <c r="B12" s="66" t="s">
        <v>343</v>
      </c>
      <c r="C12" s="73">
        <v>287775</v>
      </c>
    </row>
    <row r="13" spans="1:3" x14ac:dyDescent="0.2">
      <c r="A13" s="65"/>
      <c r="B13" s="66" t="s">
        <v>344</v>
      </c>
      <c r="C13" s="73">
        <v>39241</v>
      </c>
    </row>
    <row r="14" spans="1:3" ht="25.5" x14ac:dyDescent="0.2">
      <c r="A14" s="64" t="s">
        <v>345</v>
      </c>
      <c r="B14" s="67" t="s">
        <v>346</v>
      </c>
      <c r="C14" s="73"/>
    </row>
    <row r="15" spans="1:3" ht="25.5" x14ac:dyDescent="0.2">
      <c r="A15" s="64" t="s">
        <v>347</v>
      </c>
      <c r="B15" s="67" t="s">
        <v>348</v>
      </c>
      <c r="C15" s="73"/>
    </row>
    <row r="16" spans="1:3" ht="25.5" x14ac:dyDescent="0.2">
      <c r="A16" s="64" t="s">
        <v>349</v>
      </c>
      <c r="B16" s="67" t="s">
        <v>350</v>
      </c>
      <c r="C16" s="73"/>
    </row>
    <row r="17" spans="1:3" x14ac:dyDescent="0.2">
      <c r="A17" s="64" t="s">
        <v>351</v>
      </c>
      <c r="B17" s="67" t="s">
        <v>352</v>
      </c>
      <c r="C17" s="73"/>
    </row>
    <row r="18" spans="1:3" x14ac:dyDescent="0.2">
      <c r="A18" s="64" t="s">
        <v>83</v>
      </c>
      <c r="B18" s="66" t="s">
        <v>353</v>
      </c>
      <c r="C18" s="73"/>
    </row>
    <row r="19" spans="1:3" x14ac:dyDescent="0.2">
      <c r="A19" s="64" t="s">
        <v>87</v>
      </c>
      <c r="B19" s="66" t="s">
        <v>354</v>
      </c>
      <c r="C19" s="73">
        <v>-1133937</v>
      </c>
    </row>
    <row r="20" spans="1:3" x14ac:dyDescent="0.2">
      <c r="A20" s="64" t="s">
        <v>91</v>
      </c>
      <c r="B20" s="66" t="s">
        <v>355</v>
      </c>
      <c r="C20" s="74">
        <v>34</v>
      </c>
    </row>
    <row r="21" spans="1:3" x14ac:dyDescent="0.2">
      <c r="A21" s="64" t="s">
        <v>356</v>
      </c>
      <c r="B21" s="66" t="s">
        <v>86</v>
      </c>
      <c r="C21" s="73">
        <v>24851</v>
      </c>
    </row>
    <row r="22" spans="1:3" x14ac:dyDescent="0.2">
      <c r="A22" s="64" t="s">
        <v>357</v>
      </c>
      <c r="B22" s="67" t="s">
        <v>358</v>
      </c>
      <c r="C22" s="73">
        <v>-253100</v>
      </c>
    </row>
    <row r="23" spans="1:3" x14ac:dyDescent="0.2">
      <c r="A23" s="64" t="s">
        <v>359</v>
      </c>
      <c r="B23" s="67" t="s">
        <v>360</v>
      </c>
      <c r="C23" s="73">
        <v>578843</v>
      </c>
    </row>
    <row r="24" spans="1:3" x14ac:dyDescent="0.2">
      <c r="A24" s="64" t="s">
        <v>361</v>
      </c>
      <c r="B24" s="66" t="s">
        <v>362</v>
      </c>
      <c r="C24" s="73">
        <v>83424</v>
      </c>
    </row>
    <row r="25" spans="1:3" x14ac:dyDescent="0.2">
      <c r="A25" s="64" t="s">
        <v>363</v>
      </c>
      <c r="B25" s="66" t="s">
        <v>94</v>
      </c>
      <c r="C25" s="73">
        <v>332167</v>
      </c>
    </row>
    <row r="26" spans="1:3" x14ac:dyDescent="0.2">
      <c r="A26" s="64" t="s">
        <v>364</v>
      </c>
      <c r="B26" s="67" t="s">
        <v>365</v>
      </c>
      <c r="C26" s="73">
        <v>1168554</v>
      </c>
    </row>
    <row r="27" spans="1:3" x14ac:dyDescent="0.2">
      <c r="A27" s="64" t="s">
        <v>366</v>
      </c>
      <c r="B27" s="66" t="s">
        <v>367</v>
      </c>
      <c r="C27" s="73">
        <v>77743</v>
      </c>
    </row>
    <row r="28" spans="1:3" x14ac:dyDescent="0.2">
      <c r="A28" s="65" t="s">
        <v>368</v>
      </c>
      <c r="B28" s="68" t="s">
        <v>369</v>
      </c>
      <c r="C28" s="76"/>
    </row>
    <row r="29" spans="1:3" x14ac:dyDescent="0.2">
      <c r="A29" s="64" t="s">
        <v>370</v>
      </c>
      <c r="B29" s="66" t="s">
        <v>98</v>
      </c>
      <c r="C29" s="73">
        <v>77743</v>
      </c>
    </row>
    <row r="30" spans="1:3" x14ac:dyDescent="0.2">
      <c r="A30" s="20"/>
      <c r="B30" s="20"/>
      <c r="C30" s="6"/>
    </row>
    <row r="31" spans="1:3" x14ac:dyDescent="0.2">
      <c r="A31" s="20"/>
      <c r="B31" s="20"/>
      <c r="C31" s="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6"/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7"/>
  <dimension ref="A1:C47"/>
  <sheetViews>
    <sheetView workbookViewId="0">
      <selection activeCell="C8" sqref="C8:C29"/>
    </sheetView>
  </sheetViews>
  <sheetFormatPr defaultRowHeight="12.75" x14ac:dyDescent="0.2"/>
  <cols>
    <col min="2" max="2" width="94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385</v>
      </c>
      <c r="B4" s="113"/>
      <c r="C4" s="113"/>
    </row>
    <row r="5" spans="1:3" ht="15" x14ac:dyDescent="0.2">
      <c r="A5" s="8"/>
      <c r="B5" s="8"/>
      <c r="C5" s="63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337</v>
      </c>
      <c r="B8" s="66" t="s">
        <v>338</v>
      </c>
      <c r="C8" s="73">
        <v>3430966</v>
      </c>
    </row>
    <row r="9" spans="1:3" x14ac:dyDescent="0.2">
      <c r="A9" s="65"/>
      <c r="B9" s="66" t="s">
        <v>339</v>
      </c>
      <c r="C9" s="73">
        <v>6659713</v>
      </c>
    </row>
    <row r="10" spans="1:3" x14ac:dyDescent="0.2">
      <c r="A10" s="65"/>
      <c r="B10" s="66" t="s">
        <v>340</v>
      </c>
      <c r="C10" s="73">
        <v>3228747</v>
      </c>
    </row>
    <row r="11" spans="1:3" x14ac:dyDescent="0.2">
      <c r="A11" s="64" t="s">
        <v>341</v>
      </c>
      <c r="B11" s="66" t="s">
        <v>342</v>
      </c>
      <c r="C11" s="73">
        <v>1131641</v>
      </c>
    </row>
    <row r="12" spans="1:3" x14ac:dyDescent="0.2">
      <c r="A12" s="65"/>
      <c r="B12" s="66" t="s">
        <v>343</v>
      </c>
      <c r="C12" s="73">
        <v>1323538</v>
      </c>
    </row>
    <row r="13" spans="1:3" x14ac:dyDescent="0.2">
      <c r="A13" s="65"/>
      <c r="B13" s="66" t="s">
        <v>344</v>
      </c>
      <c r="C13" s="73">
        <v>191897</v>
      </c>
    </row>
    <row r="14" spans="1:3" ht="25.5" x14ac:dyDescent="0.2">
      <c r="A14" s="64" t="s">
        <v>345</v>
      </c>
      <c r="B14" s="67" t="s">
        <v>346</v>
      </c>
      <c r="C14" s="73"/>
    </row>
    <row r="15" spans="1:3" ht="25.5" x14ac:dyDescent="0.2">
      <c r="A15" s="64" t="s">
        <v>347</v>
      </c>
      <c r="B15" s="67" t="s">
        <v>348</v>
      </c>
      <c r="C15" s="73"/>
    </row>
    <row r="16" spans="1:3" ht="25.5" x14ac:dyDescent="0.2">
      <c r="A16" s="64" t="s">
        <v>349</v>
      </c>
      <c r="B16" s="67" t="s">
        <v>350</v>
      </c>
      <c r="C16" s="73"/>
    </row>
    <row r="17" spans="1:3" x14ac:dyDescent="0.2">
      <c r="A17" s="64" t="s">
        <v>351</v>
      </c>
      <c r="B17" s="67" t="s">
        <v>352</v>
      </c>
      <c r="C17" s="73"/>
    </row>
    <row r="18" spans="1:3" x14ac:dyDescent="0.2">
      <c r="A18" s="64" t="s">
        <v>83</v>
      </c>
      <c r="B18" s="66" t="s">
        <v>353</v>
      </c>
      <c r="C18" s="73"/>
    </row>
    <row r="19" spans="1:3" x14ac:dyDescent="0.2">
      <c r="A19" s="64" t="s">
        <v>87</v>
      </c>
      <c r="B19" s="66" t="s">
        <v>354</v>
      </c>
      <c r="C19" s="73">
        <v>-1987376</v>
      </c>
    </row>
    <row r="20" spans="1:3" x14ac:dyDescent="0.2">
      <c r="A20" s="64" t="s">
        <v>91</v>
      </c>
      <c r="B20" s="66" t="s">
        <v>355</v>
      </c>
      <c r="C20" s="74">
        <v>32</v>
      </c>
    </row>
    <row r="21" spans="1:3" x14ac:dyDescent="0.2">
      <c r="A21" s="64" t="s">
        <v>356</v>
      </c>
      <c r="B21" s="66" t="s">
        <v>86</v>
      </c>
      <c r="C21" s="73">
        <v>1123805</v>
      </c>
    </row>
    <row r="22" spans="1:3" x14ac:dyDescent="0.2">
      <c r="A22" s="64" t="s">
        <v>357</v>
      </c>
      <c r="B22" s="67" t="s">
        <v>358</v>
      </c>
      <c r="C22" s="73">
        <v>-843166</v>
      </c>
    </row>
    <row r="23" spans="1:3" x14ac:dyDescent="0.2">
      <c r="A23" s="64" t="s">
        <v>359</v>
      </c>
      <c r="B23" s="67" t="s">
        <v>360</v>
      </c>
      <c r="C23" s="73">
        <v>2296162</v>
      </c>
    </row>
    <row r="24" spans="1:3" x14ac:dyDescent="0.2">
      <c r="A24" s="64" t="s">
        <v>361</v>
      </c>
      <c r="B24" s="66" t="s">
        <v>362</v>
      </c>
      <c r="C24" s="73">
        <v>383251</v>
      </c>
    </row>
    <row r="25" spans="1:3" x14ac:dyDescent="0.2">
      <c r="A25" s="64" t="s">
        <v>363</v>
      </c>
      <c r="B25" s="66" t="s">
        <v>94</v>
      </c>
      <c r="C25" s="73">
        <v>1619892</v>
      </c>
    </row>
    <row r="26" spans="1:3" x14ac:dyDescent="0.2">
      <c r="A26" s="64" t="s">
        <v>364</v>
      </c>
      <c r="B26" s="67" t="s">
        <v>365</v>
      </c>
      <c r="C26" s="73">
        <v>2215929</v>
      </c>
    </row>
    <row r="27" spans="1:3" x14ac:dyDescent="0.2">
      <c r="A27" s="64" t="s">
        <v>366</v>
      </c>
      <c r="B27" s="66" t="s">
        <v>367</v>
      </c>
      <c r="C27" s="73">
        <v>772526</v>
      </c>
    </row>
    <row r="28" spans="1:3" x14ac:dyDescent="0.2">
      <c r="A28" s="65" t="s">
        <v>368</v>
      </c>
      <c r="B28" s="68" t="s">
        <v>369</v>
      </c>
      <c r="C28" s="76"/>
    </row>
    <row r="29" spans="1:3" x14ac:dyDescent="0.2">
      <c r="A29" s="64" t="s">
        <v>370</v>
      </c>
      <c r="B29" s="66" t="s">
        <v>98</v>
      </c>
      <c r="C29" s="73">
        <v>772526</v>
      </c>
    </row>
    <row r="30" spans="1:3" x14ac:dyDescent="0.2">
      <c r="A30" s="20"/>
      <c r="B30" s="20"/>
      <c r="C30" s="6"/>
    </row>
    <row r="31" spans="1:3" x14ac:dyDescent="0.2">
      <c r="A31" s="20"/>
      <c r="B31" s="20"/>
      <c r="C31" s="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6"/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8"/>
  <dimension ref="A1:C47"/>
  <sheetViews>
    <sheetView workbookViewId="0">
      <selection sqref="A1:IV65536"/>
    </sheetView>
  </sheetViews>
  <sheetFormatPr defaultRowHeight="12.75" x14ac:dyDescent="0.2"/>
  <cols>
    <col min="2" max="2" width="94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382</v>
      </c>
      <c r="B4" s="113"/>
      <c r="C4" s="113"/>
    </row>
    <row r="5" spans="1:3" ht="15" x14ac:dyDescent="0.2">
      <c r="A5" s="8"/>
      <c r="B5" s="8"/>
      <c r="C5" s="63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337</v>
      </c>
      <c r="B8" s="66" t="s">
        <v>338</v>
      </c>
      <c r="C8" s="73">
        <v>2379171</v>
      </c>
    </row>
    <row r="9" spans="1:3" x14ac:dyDescent="0.2">
      <c r="A9" s="65"/>
      <c r="B9" s="66" t="s">
        <v>339</v>
      </c>
      <c r="C9" s="73">
        <v>4988177</v>
      </c>
    </row>
    <row r="10" spans="1:3" x14ac:dyDescent="0.2">
      <c r="A10" s="65"/>
      <c r="B10" s="66" t="s">
        <v>340</v>
      </c>
      <c r="C10" s="73">
        <v>2609006</v>
      </c>
    </row>
    <row r="11" spans="1:3" x14ac:dyDescent="0.2">
      <c r="A11" s="64" t="s">
        <v>341</v>
      </c>
      <c r="B11" s="66" t="s">
        <v>342</v>
      </c>
      <c r="C11" s="73">
        <v>770512</v>
      </c>
    </row>
    <row r="12" spans="1:3" x14ac:dyDescent="0.2">
      <c r="A12" s="65"/>
      <c r="B12" s="66" t="s">
        <v>343</v>
      </c>
      <c r="C12" s="73">
        <v>917028</v>
      </c>
    </row>
    <row r="13" spans="1:3" x14ac:dyDescent="0.2">
      <c r="A13" s="65"/>
      <c r="B13" s="66" t="s">
        <v>344</v>
      </c>
      <c r="C13" s="73">
        <v>146516</v>
      </c>
    </row>
    <row r="14" spans="1:3" ht="25.5" x14ac:dyDescent="0.2">
      <c r="A14" s="64" t="s">
        <v>345</v>
      </c>
      <c r="B14" s="67" t="s">
        <v>346</v>
      </c>
      <c r="C14" s="73"/>
    </row>
    <row r="15" spans="1:3" ht="25.5" x14ac:dyDescent="0.2">
      <c r="A15" s="64" t="s">
        <v>347</v>
      </c>
      <c r="B15" s="67" t="s">
        <v>348</v>
      </c>
      <c r="C15" s="73"/>
    </row>
    <row r="16" spans="1:3" ht="25.5" x14ac:dyDescent="0.2">
      <c r="A16" s="64" t="s">
        <v>349</v>
      </c>
      <c r="B16" s="67" t="s">
        <v>350</v>
      </c>
      <c r="C16" s="73"/>
    </row>
    <row r="17" spans="1:3" x14ac:dyDescent="0.2">
      <c r="A17" s="64" t="s">
        <v>351</v>
      </c>
      <c r="B17" s="67" t="s">
        <v>352</v>
      </c>
      <c r="C17" s="73"/>
    </row>
    <row r="18" spans="1:3" x14ac:dyDescent="0.2">
      <c r="A18" s="64" t="s">
        <v>83</v>
      </c>
      <c r="B18" s="66" t="s">
        <v>353</v>
      </c>
      <c r="C18" s="73"/>
    </row>
    <row r="19" spans="1:3" x14ac:dyDescent="0.2">
      <c r="A19" s="64" t="s">
        <v>87</v>
      </c>
      <c r="B19" s="66" t="s">
        <v>354</v>
      </c>
      <c r="C19" s="73">
        <v>-1139580</v>
      </c>
    </row>
    <row r="20" spans="1:3" x14ac:dyDescent="0.2">
      <c r="A20" s="64" t="s">
        <v>91</v>
      </c>
      <c r="B20" s="66" t="s">
        <v>355</v>
      </c>
      <c r="C20" s="74">
        <v>32</v>
      </c>
    </row>
    <row r="21" spans="1:3" x14ac:dyDescent="0.2">
      <c r="A21" s="64" t="s">
        <v>356</v>
      </c>
      <c r="B21" s="66" t="s">
        <v>86</v>
      </c>
      <c r="C21" s="73">
        <v>1100894</v>
      </c>
    </row>
    <row r="22" spans="1:3" x14ac:dyDescent="0.2">
      <c r="A22" s="64" t="s">
        <v>357</v>
      </c>
      <c r="B22" s="67" t="s">
        <v>358</v>
      </c>
      <c r="C22" s="73">
        <v>-555469</v>
      </c>
    </row>
    <row r="23" spans="1:3" x14ac:dyDescent="0.2">
      <c r="A23" s="64" t="s">
        <v>359</v>
      </c>
      <c r="B23" s="67" t="s">
        <v>360</v>
      </c>
      <c r="C23" s="73">
        <v>1715830</v>
      </c>
    </row>
    <row r="24" spans="1:3" x14ac:dyDescent="0.2">
      <c r="A24" s="64" t="s">
        <v>361</v>
      </c>
      <c r="B24" s="66" t="s">
        <v>362</v>
      </c>
      <c r="C24" s="73">
        <v>286959</v>
      </c>
    </row>
    <row r="25" spans="1:3" x14ac:dyDescent="0.2">
      <c r="A25" s="64" t="s">
        <v>363</v>
      </c>
      <c r="B25" s="66" t="s">
        <v>94</v>
      </c>
      <c r="C25" s="73">
        <v>1158982</v>
      </c>
    </row>
    <row r="26" spans="1:3" x14ac:dyDescent="0.2">
      <c r="A26" s="64" t="s">
        <v>364</v>
      </c>
      <c r="B26" s="67" t="s">
        <v>365</v>
      </c>
      <c r="C26" s="73">
        <v>1325167</v>
      </c>
    </row>
    <row r="27" spans="1:3" x14ac:dyDescent="0.2">
      <c r="A27" s="64" t="s">
        <v>366</v>
      </c>
      <c r="B27" s="66" t="s">
        <v>367</v>
      </c>
      <c r="C27" s="73">
        <v>718956</v>
      </c>
    </row>
    <row r="28" spans="1:3" x14ac:dyDescent="0.2">
      <c r="A28" s="65" t="s">
        <v>368</v>
      </c>
      <c r="B28" s="68" t="s">
        <v>369</v>
      </c>
      <c r="C28" s="76"/>
    </row>
    <row r="29" spans="1:3" x14ac:dyDescent="0.2">
      <c r="A29" s="64" t="s">
        <v>370</v>
      </c>
      <c r="B29" s="66" t="s">
        <v>98</v>
      </c>
      <c r="C29" s="73">
        <v>718956</v>
      </c>
    </row>
    <row r="30" spans="1:3" x14ac:dyDescent="0.2">
      <c r="A30" s="20"/>
      <c r="B30" s="20"/>
      <c r="C30" s="6"/>
    </row>
    <row r="31" spans="1:3" x14ac:dyDescent="0.2">
      <c r="A31" s="20"/>
      <c r="B31" s="20"/>
      <c r="C31" s="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6"/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/>
  <dimension ref="A1:C47"/>
  <sheetViews>
    <sheetView workbookViewId="0">
      <selection sqref="A1:IV65536"/>
    </sheetView>
  </sheetViews>
  <sheetFormatPr defaultRowHeight="12.75" x14ac:dyDescent="0.2"/>
  <cols>
    <col min="2" max="2" width="94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380</v>
      </c>
      <c r="B4" s="113"/>
      <c r="C4" s="113"/>
    </row>
    <row r="5" spans="1:3" ht="15" x14ac:dyDescent="0.2">
      <c r="A5" s="8"/>
      <c r="B5" s="8"/>
      <c r="C5" s="63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337</v>
      </c>
      <c r="B8" s="66" t="s">
        <v>338</v>
      </c>
      <c r="C8" s="73">
        <v>1406879</v>
      </c>
    </row>
    <row r="9" spans="1:3" x14ac:dyDescent="0.2">
      <c r="A9" s="65"/>
      <c r="B9" s="66" t="s">
        <v>339</v>
      </c>
      <c r="C9" s="73">
        <v>3313079</v>
      </c>
    </row>
    <row r="10" spans="1:3" x14ac:dyDescent="0.2">
      <c r="A10" s="65"/>
      <c r="B10" s="66" t="s">
        <v>340</v>
      </c>
      <c r="C10" s="73">
        <v>1906200</v>
      </c>
    </row>
    <row r="11" spans="1:3" x14ac:dyDescent="0.2">
      <c r="A11" s="64" t="s">
        <v>341</v>
      </c>
      <c r="B11" s="66" t="s">
        <v>342</v>
      </c>
      <c r="C11" s="73">
        <v>485880</v>
      </c>
    </row>
    <row r="12" spans="1:3" x14ac:dyDescent="0.2">
      <c r="A12" s="65"/>
      <c r="B12" s="66" t="s">
        <v>343</v>
      </c>
      <c r="C12" s="73">
        <v>586242</v>
      </c>
    </row>
    <row r="13" spans="1:3" x14ac:dyDescent="0.2">
      <c r="A13" s="65"/>
      <c r="B13" s="66" t="s">
        <v>344</v>
      </c>
      <c r="C13" s="73">
        <v>100362</v>
      </c>
    </row>
    <row r="14" spans="1:3" ht="25.5" x14ac:dyDescent="0.2">
      <c r="A14" s="64" t="s">
        <v>345</v>
      </c>
      <c r="B14" s="67" t="s">
        <v>346</v>
      </c>
      <c r="C14" s="73"/>
    </row>
    <row r="15" spans="1:3" ht="25.5" x14ac:dyDescent="0.2">
      <c r="A15" s="64" t="s">
        <v>347</v>
      </c>
      <c r="B15" s="67" t="s">
        <v>348</v>
      </c>
      <c r="C15" s="73"/>
    </row>
    <row r="16" spans="1:3" ht="25.5" x14ac:dyDescent="0.2">
      <c r="A16" s="64" t="s">
        <v>349</v>
      </c>
      <c r="B16" s="67" t="s">
        <v>350</v>
      </c>
      <c r="C16" s="73"/>
    </row>
    <row r="17" spans="1:3" x14ac:dyDescent="0.2">
      <c r="A17" s="64" t="s">
        <v>351</v>
      </c>
      <c r="B17" s="67" t="s">
        <v>352</v>
      </c>
      <c r="C17" s="73"/>
    </row>
    <row r="18" spans="1:3" x14ac:dyDescent="0.2">
      <c r="A18" s="64" t="s">
        <v>83</v>
      </c>
      <c r="B18" s="66" t="s">
        <v>353</v>
      </c>
      <c r="C18" s="73"/>
    </row>
    <row r="19" spans="1:3" x14ac:dyDescent="0.2">
      <c r="A19" s="64" t="s">
        <v>87</v>
      </c>
      <c r="B19" s="66" t="s">
        <v>354</v>
      </c>
      <c r="C19" s="73">
        <v>-1327505</v>
      </c>
    </row>
    <row r="20" spans="1:3" x14ac:dyDescent="0.2">
      <c r="A20" s="64" t="s">
        <v>91</v>
      </c>
      <c r="B20" s="66" t="s">
        <v>355</v>
      </c>
      <c r="C20" s="74">
        <v>32</v>
      </c>
    </row>
    <row r="21" spans="1:3" x14ac:dyDescent="0.2">
      <c r="A21" s="64" t="s">
        <v>356</v>
      </c>
      <c r="B21" s="66" t="s">
        <v>86</v>
      </c>
      <c r="C21" s="73">
        <v>1078778</v>
      </c>
    </row>
    <row r="22" spans="1:3" x14ac:dyDescent="0.2">
      <c r="A22" s="64" t="s">
        <v>357</v>
      </c>
      <c r="B22" s="67" t="s">
        <v>358</v>
      </c>
      <c r="C22" s="73">
        <v>-322202</v>
      </c>
    </row>
    <row r="23" spans="1:3" x14ac:dyDescent="0.2">
      <c r="A23" s="64" t="s">
        <v>359</v>
      </c>
      <c r="B23" s="67" t="s">
        <v>360</v>
      </c>
      <c r="C23" s="73">
        <v>1166417</v>
      </c>
    </row>
    <row r="24" spans="1:3" x14ac:dyDescent="0.2">
      <c r="A24" s="64" t="s">
        <v>361</v>
      </c>
      <c r="B24" s="66" t="s">
        <v>362</v>
      </c>
      <c r="C24" s="73">
        <v>192798</v>
      </c>
    </row>
    <row r="25" spans="1:3" x14ac:dyDescent="0.2">
      <c r="A25" s="64" t="s">
        <v>363</v>
      </c>
      <c r="B25" s="66" t="s">
        <v>94</v>
      </c>
      <c r="C25" s="73">
        <v>786175</v>
      </c>
    </row>
    <row r="26" spans="1:3" x14ac:dyDescent="0.2">
      <c r="A26" s="64" t="s">
        <v>364</v>
      </c>
      <c r="B26" s="67" t="s">
        <v>365</v>
      </c>
      <c r="C26" s="73">
        <v>1462252</v>
      </c>
    </row>
    <row r="27" spans="1:3" x14ac:dyDescent="0.2">
      <c r="A27" s="64" t="s">
        <v>366</v>
      </c>
      <c r="B27" s="66" t="s">
        <v>367</v>
      </c>
      <c r="C27" s="73">
        <v>638724</v>
      </c>
    </row>
    <row r="28" spans="1:3" x14ac:dyDescent="0.2">
      <c r="A28" s="65" t="s">
        <v>368</v>
      </c>
      <c r="B28" s="68" t="s">
        <v>369</v>
      </c>
      <c r="C28" s="75"/>
    </row>
    <row r="29" spans="1:3" x14ac:dyDescent="0.2">
      <c r="A29" s="64" t="s">
        <v>370</v>
      </c>
      <c r="B29" s="66" t="s">
        <v>98</v>
      </c>
      <c r="C29" s="73">
        <v>638724</v>
      </c>
    </row>
    <row r="30" spans="1:3" x14ac:dyDescent="0.2">
      <c r="A30" s="20"/>
      <c r="B30" s="20"/>
      <c r="C30" s="6"/>
    </row>
    <row r="31" spans="1:3" x14ac:dyDescent="0.2">
      <c r="A31" s="20"/>
      <c r="B31" s="20"/>
      <c r="C31" s="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6"/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0"/>
  <dimension ref="A1:C47"/>
  <sheetViews>
    <sheetView workbookViewId="0">
      <selection sqref="A1:IV65536"/>
    </sheetView>
  </sheetViews>
  <sheetFormatPr defaultRowHeight="12.75" x14ac:dyDescent="0.2"/>
  <cols>
    <col min="2" max="2" width="94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376</v>
      </c>
      <c r="B4" s="113"/>
      <c r="C4" s="113"/>
    </row>
    <row r="5" spans="1:3" ht="15" x14ac:dyDescent="0.2">
      <c r="A5" s="8"/>
      <c r="B5" s="8"/>
      <c r="C5" s="63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337</v>
      </c>
      <c r="B8" s="66" t="s">
        <v>338</v>
      </c>
      <c r="C8" s="61">
        <v>582501</v>
      </c>
    </row>
    <row r="9" spans="1:3" x14ac:dyDescent="0.2">
      <c r="A9" s="65"/>
      <c r="B9" s="66" t="s">
        <v>339</v>
      </c>
      <c r="C9" s="61">
        <v>1625850</v>
      </c>
    </row>
    <row r="10" spans="1:3" x14ac:dyDescent="0.2">
      <c r="A10" s="65"/>
      <c r="B10" s="66" t="s">
        <v>340</v>
      </c>
      <c r="C10" s="61">
        <v>1043349</v>
      </c>
    </row>
    <row r="11" spans="1:3" x14ac:dyDescent="0.2">
      <c r="A11" s="64" t="s">
        <v>341</v>
      </c>
      <c r="B11" s="66" t="s">
        <v>342</v>
      </c>
      <c r="C11" s="61">
        <v>212773</v>
      </c>
    </row>
    <row r="12" spans="1:3" x14ac:dyDescent="0.2">
      <c r="A12" s="65"/>
      <c r="B12" s="66" t="s">
        <v>343</v>
      </c>
      <c r="C12" s="61">
        <v>266086</v>
      </c>
    </row>
    <row r="13" spans="1:3" x14ac:dyDescent="0.2">
      <c r="A13" s="65"/>
      <c r="B13" s="66" t="s">
        <v>344</v>
      </c>
      <c r="C13" s="61">
        <v>53313</v>
      </c>
    </row>
    <row r="14" spans="1:3" ht="25.5" x14ac:dyDescent="0.2">
      <c r="A14" s="64" t="s">
        <v>345</v>
      </c>
      <c r="B14" s="67" t="s">
        <v>346</v>
      </c>
      <c r="C14" s="61"/>
    </row>
    <row r="15" spans="1:3" ht="25.5" x14ac:dyDescent="0.2">
      <c r="A15" s="64" t="s">
        <v>347</v>
      </c>
      <c r="B15" s="67" t="s">
        <v>348</v>
      </c>
      <c r="C15" s="61"/>
    </row>
    <row r="16" spans="1:3" ht="25.5" x14ac:dyDescent="0.2">
      <c r="A16" s="64" t="s">
        <v>349</v>
      </c>
      <c r="B16" s="67" t="s">
        <v>350</v>
      </c>
      <c r="C16" s="61"/>
    </row>
    <row r="17" spans="1:3" x14ac:dyDescent="0.2">
      <c r="A17" s="64" t="s">
        <v>351</v>
      </c>
      <c r="B17" s="67" t="s">
        <v>352</v>
      </c>
      <c r="C17" s="61"/>
    </row>
    <row r="18" spans="1:3" x14ac:dyDescent="0.2">
      <c r="A18" s="64" t="s">
        <v>83</v>
      </c>
      <c r="B18" s="66" t="s">
        <v>353</v>
      </c>
      <c r="C18" s="61"/>
    </row>
    <row r="19" spans="1:3" x14ac:dyDescent="0.2">
      <c r="A19" s="64" t="s">
        <v>87</v>
      </c>
      <c r="B19" s="66" t="s">
        <v>354</v>
      </c>
      <c r="C19" s="61">
        <v>-1818504</v>
      </c>
    </row>
    <row r="20" spans="1:3" x14ac:dyDescent="0.2">
      <c r="A20" s="64" t="s">
        <v>91</v>
      </c>
      <c r="B20" s="66" t="s">
        <v>355</v>
      </c>
      <c r="C20" s="61">
        <v>11</v>
      </c>
    </row>
    <row r="21" spans="1:3" x14ac:dyDescent="0.2">
      <c r="A21" s="64" t="s">
        <v>356</v>
      </c>
      <c r="B21" s="66" t="s">
        <v>86</v>
      </c>
      <c r="C21" s="61">
        <v>1053659</v>
      </c>
    </row>
    <row r="22" spans="1:3" x14ac:dyDescent="0.2">
      <c r="A22" s="64" t="s">
        <v>357</v>
      </c>
      <c r="B22" s="67" t="s">
        <v>358</v>
      </c>
      <c r="C22" s="61">
        <v>-142917</v>
      </c>
    </row>
    <row r="23" spans="1:3" x14ac:dyDescent="0.2">
      <c r="A23" s="64" t="s">
        <v>359</v>
      </c>
      <c r="B23" s="67" t="s">
        <v>360</v>
      </c>
      <c r="C23" s="61">
        <v>592455</v>
      </c>
    </row>
    <row r="24" spans="1:3" x14ac:dyDescent="0.2">
      <c r="A24" s="64" t="s">
        <v>361</v>
      </c>
      <c r="B24" s="66" t="s">
        <v>362</v>
      </c>
      <c r="C24" s="61">
        <v>96034</v>
      </c>
    </row>
    <row r="25" spans="1:3" x14ac:dyDescent="0.2">
      <c r="A25" s="64" t="s">
        <v>363</v>
      </c>
      <c r="B25" s="66" t="s">
        <v>94</v>
      </c>
      <c r="C25" s="61">
        <v>381047</v>
      </c>
    </row>
    <row r="26" spans="1:3" x14ac:dyDescent="0.2">
      <c r="A26" s="64" t="s">
        <v>364</v>
      </c>
      <c r="B26" s="67" t="s">
        <v>365</v>
      </c>
      <c r="C26" s="61">
        <v>1886358</v>
      </c>
    </row>
    <row r="27" spans="1:3" x14ac:dyDescent="0.2">
      <c r="A27" s="64" t="s">
        <v>366</v>
      </c>
      <c r="B27" s="66" t="s">
        <v>367</v>
      </c>
      <c r="C27" s="61">
        <v>704345</v>
      </c>
    </row>
    <row r="28" spans="1:3" x14ac:dyDescent="0.2">
      <c r="A28" s="65" t="s">
        <v>368</v>
      </c>
      <c r="B28" s="68" t="s">
        <v>369</v>
      </c>
      <c r="C28" s="69"/>
    </row>
    <row r="29" spans="1:3" x14ac:dyDescent="0.2">
      <c r="A29" s="64" t="s">
        <v>370</v>
      </c>
      <c r="B29" s="66" t="s">
        <v>98</v>
      </c>
      <c r="C29" s="61">
        <v>704345</v>
      </c>
    </row>
    <row r="30" spans="1:3" x14ac:dyDescent="0.2">
      <c r="A30" s="20"/>
      <c r="B30" s="20"/>
      <c r="C30" s="6"/>
    </row>
    <row r="31" spans="1:3" x14ac:dyDescent="0.2">
      <c r="A31" s="20"/>
      <c r="B31" s="20"/>
      <c r="C31" s="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6"/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/>
  <dimension ref="A1:C47"/>
  <sheetViews>
    <sheetView workbookViewId="0">
      <selection sqref="A1:IV65536"/>
    </sheetView>
  </sheetViews>
  <sheetFormatPr defaultRowHeight="12.75" x14ac:dyDescent="0.2"/>
  <cols>
    <col min="2" max="2" width="94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375</v>
      </c>
      <c r="B4" s="113"/>
      <c r="C4" s="113"/>
    </row>
    <row r="5" spans="1:3" ht="15" x14ac:dyDescent="0.2">
      <c r="A5" s="8"/>
      <c r="B5" s="8"/>
      <c r="C5" s="63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337</v>
      </c>
      <c r="B8" s="66" t="s">
        <v>338</v>
      </c>
      <c r="C8" s="61">
        <v>3459144</v>
      </c>
    </row>
    <row r="9" spans="1:3" x14ac:dyDescent="0.2">
      <c r="A9" s="65"/>
      <c r="B9" s="66" t="s">
        <v>339</v>
      </c>
      <c r="C9" s="61">
        <v>6901860</v>
      </c>
    </row>
    <row r="10" spans="1:3" x14ac:dyDescent="0.2">
      <c r="A10" s="65"/>
      <c r="B10" s="66" t="s">
        <v>340</v>
      </c>
      <c r="C10" s="61">
        <v>3442716</v>
      </c>
    </row>
    <row r="11" spans="1:3" x14ac:dyDescent="0.2">
      <c r="A11" s="64" t="s">
        <v>341</v>
      </c>
      <c r="B11" s="66" t="s">
        <v>342</v>
      </c>
      <c r="C11" s="61">
        <v>829574</v>
      </c>
    </row>
    <row r="12" spans="1:3" x14ac:dyDescent="0.2">
      <c r="A12" s="65"/>
      <c r="B12" s="66" t="s">
        <v>343</v>
      </c>
      <c r="C12" s="61">
        <v>996603</v>
      </c>
    </row>
    <row r="13" spans="1:3" x14ac:dyDescent="0.2">
      <c r="A13" s="65"/>
      <c r="B13" s="66" t="s">
        <v>344</v>
      </c>
      <c r="C13" s="61">
        <v>167029</v>
      </c>
    </row>
    <row r="14" spans="1:3" ht="25.5" x14ac:dyDescent="0.2">
      <c r="A14" s="64" t="s">
        <v>345</v>
      </c>
      <c r="B14" s="67" t="s">
        <v>346</v>
      </c>
      <c r="C14" s="61">
        <v>-174</v>
      </c>
    </row>
    <row r="15" spans="1:3" ht="25.5" x14ac:dyDescent="0.2">
      <c r="A15" s="64" t="s">
        <v>347</v>
      </c>
      <c r="B15" s="67" t="s">
        <v>348</v>
      </c>
      <c r="C15" s="61">
        <v>0</v>
      </c>
    </row>
    <row r="16" spans="1:3" ht="25.5" x14ac:dyDescent="0.2">
      <c r="A16" s="64" t="s">
        <v>349</v>
      </c>
      <c r="B16" s="67" t="s">
        <v>350</v>
      </c>
      <c r="C16" s="61">
        <v>0</v>
      </c>
    </row>
    <row r="17" spans="1:3" x14ac:dyDescent="0.2">
      <c r="A17" s="64" t="s">
        <v>351</v>
      </c>
      <c r="B17" s="67" t="s">
        <v>352</v>
      </c>
      <c r="C17" s="61">
        <v>0</v>
      </c>
    </row>
    <row r="18" spans="1:3" x14ac:dyDescent="0.2">
      <c r="A18" s="64" t="s">
        <v>83</v>
      </c>
      <c r="B18" s="66" t="s">
        <v>353</v>
      </c>
      <c r="C18" s="61">
        <v>0</v>
      </c>
    </row>
    <row r="19" spans="1:3" x14ac:dyDescent="0.2">
      <c r="A19" s="64" t="s">
        <v>87</v>
      </c>
      <c r="B19" s="66" t="s">
        <v>354</v>
      </c>
      <c r="C19" s="61">
        <v>-2793464</v>
      </c>
    </row>
    <row r="20" spans="1:3" x14ac:dyDescent="0.2">
      <c r="A20" s="64" t="s">
        <v>91</v>
      </c>
      <c r="B20" s="66" t="s">
        <v>355</v>
      </c>
      <c r="C20" s="61">
        <v>11107</v>
      </c>
    </row>
    <row r="21" spans="1:3" x14ac:dyDescent="0.2">
      <c r="A21" s="64" t="s">
        <v>356</v>
      </c>
      <c r="B21" s="66" t="s">
        <v>86</v>
      </c>
      <c r="C21" s="61">
        <v>423937</v>
      </c>
    </row>
    <row r="22" spans="1:3" x14ac:dyDescent="0.2">
      <c r="A22" s="64" t="s">
        <v>357</v>
      </c>
      <c r="B22" s="67" t="s">
        <v>358</v>
      </c>
      <c r="C22" s="61">
        <v>-619937</v>
      </c>
    </row>
    <row r="23" spans="1:3" x14ac:dyDescent="0.2">
      <c r="A23" s="64" t="s">
        <v>359</v>
      </c>
      <c r="B23" s="67" t="s">
        <v>360</v>
      </c>
      <c r="C23" s="61">
        <v>-1891965</v>
      </c>
    </row>
    <row r="24" spans="1:3" x14ac:dyDescent="0.2">
      <c r="A24" s="64" t="s">
        <v>361</v>
      </c>
      <c r="B24" s="66" t="s">
        <v>362</v>
      </c>
      <c r="C24" s="61">
        <v>-298950</v>
      </c>
    </row>
    <row r="25" spans="1:3" x14ac:dyDescent="0.2">
      <c r="A25" s="64" t="s">
        <v>363</v>
      </c>
      <c r="B25" s="66" t="s">
        <v>94</v>
      </c>
      <c r="C25" s="61">
        <v>-1644368</v>
      </c>
    </row>
    <row r="26" spans="1:3" x14ac:dyDescent="0.2">
      <c r="A26" s="64" t="s">
        <v>364</v>
      </c>
      <c r="B26" s="67" t="s">
        <v>365</v>
      </c>
      <c r="C26" s="61">
        <v>3066106</v>
      </c>
    </row>
    <row r="27" spans="1:3" x14ac:dyDescent="0.2">
      <c r="A27" s="64" t="s">
        <v>366</v>
      </c>
      <c r="B27" s="66" t="s">
        <v>367</v>
      </c>
      <c r="C27" s="61">
        <v>541010</v>
      </c>
    </row>
    <row r="28" spans="1:3" x14ac:dyDescent="0.2">
      <c r="A28" s="65" t="s">
        <v>368</v>
      </c>
      <c r="B28" s="68" t="s">
        <v>369</v>
      </c>
      <c r="C28" s="69">
        <v>0</v>
      </c>
    </row>
    <row r="29" spans="1:3" x14ac:dyDescent="0.2">
      <c r="A29" s="64" t="s">
        <v>370</v>
      </c>
      <c r="B29" s="66" t="s">
        <v>98</v>
      </c>
      <c r="C29" s="61">
        <v>541010</v>
      </c>
    </row>
    <row r="30" spans="1:3" x14ac:dyDescent="0.2">
      <c r="A30" s="20"/>
      <c r="B30" s="20"/>
      <c r="C30" s="6"/>
    </row>
    <row r="31" spans="1:3" x14ac:dyDescent="0.2">
      <c r="A31" s="20"/>
      <c r="B31" s="20"/>
      <c r="C31" s="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6"/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2"/>
  <dimension ref="A1:C47"/>
  <sheetViews>
    <sheetView workbookViewId="0">
      <selection sqref="A1:IV65536"/>
    </sheetView>
  </sheetViews>
  <sheetFormatPr defaultRowHeight="12.75" x14ac:dyDescent="0.2"/>
  <cols>
    <col min="2" max="2" width="94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336</v>
      </c>
      <c r="B4" s="113"/>
      <c r="C4" s="113"/>
    </row>
    <row r="5" spans="1:3" ht="15" x14ac:dyDescent="0.2">
      <c r="A5" s="8"/>
      <c r="B5" s="8"/>
      <c r="C5" s="63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337</v>
      </c>
      <c r="B8" s="66" t="s">
        <v>338</v>
      </c>
      <c r="C8" s="61">
        <v>2365591</v>
      </c>
    </row>
    <row r="9" spans="1:3" x14ac:dyDescent="0.2">
      <c r="A9" s="65"/>
      <c r="B9" s="66" t="s">
        <v>339</v>
      </c>
      <c r="C9" s="61">
        <v>4928144</v>
      </c>
    </row>
    <row r="10" spans="1:3" x14ac:dyDescent="0.2">
      <c r="A10" s="65"/>
      <c r="B10" s="66" t="s">
        <v>340</v>
      </c>
      <c r="C10" s="61">
        <v>2562553</v>
      </c>
    </row>
    <row r="11" spans="1:3" x14ac:dyDescent="0.2">
      <c r="A11" s="64" t="s">
        <v>341</v>
      </c>
      <c r="B11" s="66" t="s">
        <v>342</v>
      </c>
      <c r="C11" s="61">
        <v>857308</v>
      </c>
    </row>
    <row r="12" spans="1:3" x14ac:dyDescent="0.2">
      <c r="A12" s="65"/>
      <c r="B12" s="66" t="s">
        <v>343</v>
      </c>
      <c r="C12" s="61">
        <v>975318</v>
      </c>
    </row>
    <row r="13" spans="1:3" x14ac:dyDescent="0.2">
      <c r="A13" s="65"/>
      <c r="B13" s="66" t="s">
        <v>344</v>
      </c>
      <c r="C13" s="61">
        <v>118010</v>
      </c>
    </row>
    <row r="14" spans="1:3" ht="25.5" x14ac:dyDescent="0.2">
      <c r="A14" s="64" t="s">
        <v>345</v>
      </c>
      <c r="B14" s="67" t="s">
        <v>346</v>
      </c>
      <c r="C14" s="60">
        <v>-174</v>
      </c>
    </row>
    <row r="15" spans="1:3" ht="25.5" x14ac:dyDescent="0.2">
      <c r="A15" s="64" t="s">
        <v>347</v>
      </c>
      <c r="B15" s="67" t="s">
        <v>348</v>
      </c>
      <c r="C15" s="57"/>
    </row>
    <row r="16" spans="1:3" ht="25.5" x14ac:dyDescent="0.2">
      <c r="A16" s="64" t="s">
        <v>349</v>
      </c>
      <c r="B16" s="67" t="s">
        <v>350</v>
      </c>
      <c r="C16" s="57"/>
    </row>
    <row r="17" spans="1:3" x14ac:dyDescent="0.2">
      <c r="A17" s="64" t="s">
        <v>351</v>
      </c>
      <c r="B17" s="67" t="s">
        <v>352</v>
      </c>
      <c r="C17" s="57"/>
    </row>
    <row r="18" spans="1:3" x14ac:dyDescent="0.2">
      <c r="A18" s="64" t="s">
        <v>83</v>
      </c>
      <c r="B18" s="66" t="s">
        <v>353</v>
      </c>
      <c r="C18" s="57"/>
    </row>
    <row r="19" spans="1:3" x14ac:dyDescent="0.2">
      <c r="A19" s="64" t="s">
        <v>87</v>
      </c>
      <c r="B19" s="66" t="s">
        <v>354</v>
      </c>
      <c r="C19" s="61">
        <v>1052682</v>
      </c>
    </row>
    <row r="20" spans="1:3" x14ac:dyDescent="0.2">
      <c r="A20" s="64" t="s">
        <v>91</v>
      </c>
      <c r="B20" s="66" t="s">
        <v>355</v>
      </c>
      <c r="C20" s="61">
        <v>11107</v>
      </c>
    </row>
    <row r="21" spans="1:3" x14ac:dyDescent="0.2">
      <c r="A21" s="64" t="s">
        <v>356</v>
      </c>
      <c r="B21" s="66" t="s">
        <v>86</v>
      </c>
      <c r="C21" s="61">
        <v>272163</v>
      </c>
    </row>
    <row r="22" spans="1:3" x14ac:dyDescent="0.2">
      <c r="A22" s="64" t="s">
        <v>357</v>
      </c>
      <c r="B22" s="67" t="s">
        <v>358</v>
      </c>
      <c r="C22" s="61">
        <v>-452022</v>
      </c>
    </row>
    <row r="23" spans="1:3" x14ac:dyDescent="0.2">
      <c r="A23" s="64" t="s">
        <v>359</v>
      </c>
      <c r="B23" s="67" t="s">
        <v>360</v>
      </c>
      <c r="C23" s="61">
        <v>1301871</v>
      </c>
    </row>
    <row r="24" spans="1:3" x14ac:dyDescent="0.2">
      <c r="A24" s="64" t="s">
        <v>361</v>
      </c>
      <c r="B24" s="66" t="s">
        <v>362</v>
      </c>
      <c r="C24" s="61">
        <v>218381</v>
      </c>
    </row>
    <row r="25" spans="1:3" x14ac:dyDescent="0.2">
      <c r="A25" s="64" t="s">
        <v>363</v>
      </c>
      <c r="B25" s="66" t="s">
        <v>94</v>
      </c>
      <c r="C25" s="61">
        <v>1134456</v>
      </c>
    </row>
    <row r="26" spans="1:3" x14ac:dyDescent="0.2">
      <c r="A26" s="64" t="s">
        <v>364</v>
      </c>
      <c r="B26" s="67" t="s">
        <v>365</v>
      </c>
      <c r="C26" s="61">
        <v>-889805</v>
      </c>
    </row>
    <row r="27" spans="1:3" x14ac:dyDescent="0.2">
      <c r="A27" s="64" t="s">
        <v>366</v>
      </c>
      <c r="B27" s="66" t="s">
        <v>367</v>
      </c>
      <c r="C27" s="61">
        <v>562142</v>
      </c>
    </row>
    <row r="28" spans="1:3" x14ac:dyDescent="0.2">
      <c r="A28" s="65" t="s">
        <v>368</v>
      </c>
      <c r="B28" s="68" t="s">
        <v>369</v>
      </c>
      <c r="C28" s="58"/>
    </row>
    <row r="29" spans="1:3" x14ac:dyDescent="0.2">
      <c r="A29" s="64" t="s">
        <v>370</v>
      </c>
      <c r="B29" s="66" t="s">
        <v>98</v>
      </c>
      <c r="C29" s="61">
        <v>562142</v>
      </c>
    </row>
    <row r="30" spans="1:3" x14ac:dyDescent="0.2">
      <c r="A30" s="20"/>
      <c r="B30" s="20"/>
      <c r="C30" s="6"/>
    </row>
    <row r="31" spans="1:3" x14ac:dyDescent="0.2">
      <c r="A31" s="20"/>
      <c r="B31" s="20"/>
      <c r="C31" s="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6"/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/>
  <dimension ref="A1:C47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4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309</v>
      </c>
      <c r="B4" s="113"/>
      <c r="C4" s="113"/>
    </row>
    <row r="5" spans="1:3" ht="15" x14ac:dyDescent="0.2">
      <c r="A5" s="8"/>
      <c r="B5" s="8"/>
      <c r="C5" s="47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63</v>
      </c>
      <c r="B8" s="20" t="s">
        <v>285</v>
      </c>
      <c r="C8" s="6">
        <v>1557680</v>
      </c>
    </row>
    <row r="9" spans="1:3" x14ac:dyDescent="0.2">
      <c r="A9" s="20" t="s">
        <v>286</v>
      </c>
      <c r="B9" s="20" t="s">
        <v>66</v>
      </c>
      <c r="C9" s="6">
        <v>3304589</v>
      </c>
    </row>
    <row r="10" spans="1:3" x14ac:dyDescent="0.2">
      <c r="A10" s="20" t="s">
        <v>287</v>
      </c>
      <c r="B10" s="20" t="s">
        <v>68</v>
      </c>
      <c r="C10" s="6">
        <v>1746909</v>
      </c>
    </row>
    <row r="11" spans="1:3" x14ac:dyDescent="0.2">
      <c r="A11" s="20" t="s">
        <v>69</v>
      </c>
      <c r="B11" s="20" t="s">
        <v>288</v>
      </c>
      <c r="C11" s="6">
        <v>542947</v>
      </c>
    </row>
    <row r="12" spans="1:3" x14ac:dyDescent="0.2">
      <c r="A12" s="20" t="s">
        <v>71</v>
      </c>
      <c r="B12" s="20" t="s">
        <v>72</v>
      </c>
      <c r="C12" s="6">
        <v>620498</v>
      </c>
    </row>
    <row r="13" spans="1:3" x14ac:dyDescent="0.2">
      <c r="A13" s="20" t="s">
        <v>73</v>
      </c>
      <c r="B13" s="20" t="s">
        <v>74</v>
      </c>
      <c r="C13" s="6">
        <v>77551</v>
      </c>
    </row>
    <row r="14" spans="1:3" x14ac:dyDescent="0.2">
      <c r="A14" s="20" t="s">
        <v>75</v>
      </c>
      <c r="B14" s="20" t="s">
        <v>289</v>
      </c>
      <c r="C14" s="6">
        <v>2100627</v>
      </c>
    </row>
    <row r="15" spans="1:3" x14ac:dyDescent="0.2">
      <c r="A15" s="20" t="s">
        <v>102</v>
      </c>
      <c r="B15" s="20" t="s">
        <v>290</v>
      </c>
    </row>
    <row r="16" spans="1:3" x14ac:dyDescent="0.2">
      <c r="A16" s="20" t="s">
        <v>104</v>
      </c>
      <c r="B16" s="20" t="s">
        <v>105</v>
      </c>
    </row>
    <row r="17" spans="1:3" x14ac:dyDescent="0.2">
      <c r="A17" s="20" t="s">
        <v>114</v>
      </c>
      <c r="B17" s="20" t="s">
        <v>115</v>
      </c>
    </row>
    <row r="18" spans="1:3" x14ac:dyDescent="0.2">
      <c r="A18" s="20" t="s">
        <v>77</v>
      </c>
      <c r="B18" s="20" t="s">
        <v>291</v>
      </c>
      <c r="C18" s="6">
        <v>199631</v>
      </c>
    </row>
    <row r="19" spans="1:3" x14ac:dyDescent="0.2">
      <c r="A19" s="20" t="s">
        <v>79</v>
      </c>
      <c r="B19" s="20" t="s">
        <v>80</v>
      </c>
      <c r="C19" s="6">
        <v>15557519</v>
      </c>
    </row>
    <row r="20" spans="1:3" x14ac:dyDescent="0.2">
      <c r="A20" s="20" t="s">
        <v>81</v>
      </c>
      <c r="B20" s="20" t="s">
        <v>82</v>
      </c>
      <c r="C20" s="6">
        <v>15357888</v>
      </c>
    </row>
    <row r="21" spans="1:3" x14ac:dyDescent="0.2">
      <c r="A21" s="20" t="s">
        <v>222</v>
      </c>
      <c r="B21" s="20" t="s">
        <v>292</v>
      </c>
    </row>
    <row r="22" spans="1:3" x14ac:dyDescent="0.2">
      <c r="A22" s="20" t="s">
        <v>293</v>
      </c>
      <c r="B22" s="20" t="s">
        <v>294</v>
      </c>
      <c r="C22" s="6">
        <v>800613</v>
      </c>
    </row>
    <row r="23" spans="1:3" x14ac:dyDescent="0.2">
      <c r="A23" s="20" t="s">
        <v>85</v>
      </c>
      <c r="B23" s="20" t="s">
        <v>86</v>
      </c>
      <c r="C23" s="6">
        <v>800613</v>
      </c>
    </row>
    <row r="24" spans="1:3" x14ac:dyDescent="0.2">
      <c r="A24" s="20" t="s">
        <v>295</v>
      </c>
      <c r="B24" s="20" t="s">
        <v>296</v>
      </c>
      <c r="C24" s="6">
        <v>-849803</v>
      </c>
    </row>
    <row r="25" spans="1:3" x14ac:dyDescent="0.2">
      <c r="A25" s="20" t="s">
        <v>89</v>
      </c>
      <c r="B25" s="20" t="s">
        <v>90</v>
      </c>
      <c r="C25" s="6">
        <v>849803</v>
      </c>
    </row>
    <row r="26" spans="1:3" x14ac:dyDescent="0.2">
      <c r="A26" s="20" t="s">
        <v>116</v>
      </c>
      <c r="B26" s="20" t="s">
        <v>297</v>
      </c>
      <c r="C26" s="6">
        <v>-1683241</v>
      </c>
    </row>
    <row r="27" spans="1:3" x14ac:dyDescent="0.2">
      <c r="A27" s="20" t="s">
        <v>93</v>
      </c>
      <c r="B27" s="20" t="s">
        <v>94</v>
      </c>
      <c r="C27" s="6">
        <v>1683241</v>
      </c>
    </row>
    <row r="28" spans="1:3" x14ac:dyDescent="0.2">
      <c r="A28" s="20" t="s">
        <v>106</v>
      </c>
      <c r="B28" s="20" t="s">
        <v>298</v>
      </c>
      <c r="C28" s="6">
        <v>-95867</v>
      </c>
    </row>
    <row r="29" spans="1:3" x14ac:dyDescent="0.2">
      <c r="A29" s="20" t="s">
        <v>108</v>
      </c>
      <c r="B29" s="20" t="s">
        <v>109</v>
      </c>
      <c r="C29" s="6">
        <v>2342638</v>
      </c>
    </row>
    <row r="30" spans="1:3" x14ac:dyDescent="0.2">
      <c r="A30" s="20" t="s">
        <v>110</v>
      </c>
      <c r="B30" s="20" t="s">
        <v>111</v>
      </c>
      <c r="C30" s="6">
        <v>2438505</v>
      </c>
    </row>
    <row r="31" spans="1:3" x14ac:dyDescent="0.2">
      <c r="A31" s="20" t="s">
        <v>95</v>
      </c>
      <c r="B31" s="20" t="s">
        <v>299</v>
      </c>
      <c r="C31" s="6">
        <v>471960</v>
      </c>
    </row>
    <row r="32" spans="1:3" x14ac:dyDescent="0.2">
      <c r="A32" s="20" t="s">
        <v>149</v>
      </c>
      <c r="B32" s="20" t="s">
        <v>246</v>
      </c>
    </row>
    <row r="33" spans="1:3" x14ac:dyDescent="0.2">
      <c r="A33" s="20" t="s">
        <v>151</v>
      </c>
      <c r="B33" s="20" t="s">
        <v>257</v>
      </c>
    </row>
    <row r="34" spans="1:3" x14ac:dyDescent="0.2">
      <c r="A34" s="20" t="s">
        <v>153</v>
      </c>
      <c r="B34" s="20" t="s">
        <v>258</v>
      </c>
    </row>
    <row r="35" spans="1:3" x14ac:dyDescent="0.2">
      <c r="A35" s="20" t="s">
        <v>97</v>
      </c>
      <c r="B35" s="20" t="s">
        <v>98</v>
      </c>
      <c r="C35" s="6">
        <v>471960</v>
      </c>
    </row>
    <row r="36" spans="1:3" x14ac:dyDescent="0.2">
      <c r="A36" s="20" t="s">
        <v>238</v>
      </c>
      <c r="B36" s="20" t="s">
        <v>247</v>
      </c>
    </row>
    <row r="37" spans="1:3" x14ac:dyDescent="0.2">
      <c r="A37" s="20" t="s">
        <v>99</v>
      </c>
      <c r="B37" s="20" t="s">
        <v>259</v>
      </c>
      <c r="C37">
        <v>0</v>
      </c>
    </row>
    <row r="38" spans="1:3" x14ac:dyDescent="0.2">
      <c r="A38" s="20" t="s">
        <v>160</v>
      </c>
      <c r="B38" s="20" t="s">
        <v>260</v>
      </c>
      <c r="C38">
        <v>0</v>
      </c>
    </row>
    <row r="39" spans="1:3" x14ac:dyDescent="0.2">
      <c r="A39" s="20" t="s">
        <v>241</v>
      </c>
      <c r="B39" s="20" t="s">
        <v>261</v>
      </c>
    </row>
    <row r="40" spans="1:3" x14ac:dyDescent="0.2">
      <c r="A40" s="20" t="s">
        <v>162</v>
      </c>
      <c r="B40" s="20" t="s">
        <v>248</v>
      </c>
      <c r="C40" s="6">
        <v>471960</v>
      </c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/>
  <dimension ref="A1:C47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4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307</v>
      </c>
      <c r="B4" s="113"/>
      <c r="C4" s="113"/>
    </row>
    <row r="5" spans="1:3" ht="15" x14ac:dyDescent="0.2">
      <c r="A5" s="8"/>
      <c r="B5" s="8"/>
      <c r="C5" s="47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63</v>
      </c>
      <c r="B8" s="20" t="s">
        <v>285</v>
      </c>
      <c r="C8" s="6">
        <v>731520</v>
      </c>
    </row>
    <row r="9" spans="1:3" x14ac:dyDescent="0.2">
      <c r="A9" s="20" t="s">
        <v>286</v>
      </c>
      <c r="B9" s="20" t="s">
        <v>66</v>
      </c>
      <c r="C9" s="6">
        <v>1614571</v>
      </c>
    </row>
    <row r="10" spans="1:3" x14ac:dyDescent="0.2">
      <c r="A10" s="20" t="s">
        <v>287</v>
      </c>
      <c r="B10" s="20" t="s">
        <v>68</v>
      </c>
      <c r="C10" s="6">
        <v>883051</v>
      </c>
    </row>
    <row r="11" spans="1:3" x14ac:dyDescent="0.2">
      <c r="A11" s="20" t="s">
        <v>69</v>
      </c>
      <c r="B11" s="20" t="s">
        <v>288</v>
      </c>
      <c r="C11" s="6">
        <v>263520</v>
      </c>
    </row>
    <row r="12" spans="1:3" x14ac:dyDescent="0.2">
      <c r="A12" s="20" t="s">
        <v>71</v>
      </c>
      <c r="B12" s="20" t="s">
        <v>72</v>
      </c>
      <c r="C12" s="6">
        <v>300576</v>
      </c>
    </row>
    <row r="13" spans="1:3" x14ac:dyDescent="0.2">
      <c r="A13" s="20" t="s">
        <v>73</v>
      </c>
      <c r="B13" s="20" t="s">
        <v>74</v>
      </c>
      <c r="C13" s="6">
        <v>37056</v>
      </c>
    </row>
    <row r="14" spans="1:3" x14ac:dyDescent="0.2">
      <c r="A14" s="20" t="s">
        <v>75</v>
      </c>
      <c r="B14" s="20" t="s">
        <v>289</v>
      </c>
      <c r="C14" s="6">
        <v>995040</v>
      </c>
    </row>
    <row r="15" spans="1:3" x14ac:dyDescent="0.2">
      <c r="A15" s="20" t="s">
        <v>102</v>
      </c>
      <c r="B15" s="20" t="s">
        <v>290</v>
      </c>
    </row>
    <row r="16" spans="1:3" x14ac:dyDescent="0.2">
      <c r="A16" s="20" t="s">
        <v>104</v>
      </c>
      <c r="B16" s="20" t="s">
        <v>105</v>
      </c>
    </row>
    <row r="17" spans="1:3" x14ac:dyDescent="0.2">
      <c r="A17" s="20" t="s">
        <v>114</v>
      </c>
      <c r="B17" s="20" t="s">
        <v>115</v>
      </c>
    </row>
    <row r="18" spans="1:3" x14ac:dyDescent="0.2">
      <c r="A18" s="20" t="s">
        <v>77</v>
      </c>
      <c r="B18" s="20" t="s">
        <v>291</v>
      </c>
      <c r="C18" s="6">
        <v>-948890</v>
      </c>
    </row>
    <row r="19" spans="1:3" x14ac:dyDescent="0.2">
      <c r="A19" s="20" t="s">
        <v>79</v>
      </c>
      <c r="B19" s="20" t="s">
        <v>80</v>
      </c>
      <c r="C19" s="6">
        <v>9394939</v>
      </c>
    </row>
    <row r="20" spans="1:3" x14ac:dyDescent="0.2">
      <c r="A20" s="20" t="s">
        <v>81</v>
      </c>
      <c r="B20" s="20" t="s">
        <v>82</v>
      </c>
      <c r="C20" s="6">
        <v>10343829</v>
      </c>
    </row>
    <row r="21" spans="1:3" x14ac:dyDescent="0.2">
      <c r="A21" s="20" t="s">
        <v>222</v>
      </c>
      <c r="B21" s="20" t="s">
        <v>292</v>
      </c>
    </row>
    <row r="22" spans="1:3" x14ac:dyDescent="0.2">
      <c r="A22" s="20" t="s">
        <v>293</v>
      </c>
      <c r="B22" s="20" t="s">
        <v>294</v>
      </c>
      <c r="C22" s="6">
        <v>280276</v>
      </c>
    </row>
    <row r="23" spans="1:3" x14ac:dyDescent="0.2">
      <c r="A23" s="20" t="s">
        <v>85</v>
      </c>
      <c r="B23" s="20" t="s">
        <v>86</v>
      </c>
      <c r="C23" s="6">
        <v>280276</v>
      </c>
    </row>
    <row r="24" spans="1:3" x14ac:dyDescent="0.2">
      <c r="A24" s="20" t="s">
        <v>295</v>
      </c>
      <c r="B24" s="20" t="s">
        <v>296</v>
      </c>
      <c r="C24" s="6">
        <v>-386266</v>
      </c>
    </row>
    <row r="25" spans="1:3" x14ac:dyDescent="0.2">
      <c r="A25" s="20" t="s">
        <v>89</v>
      </c>
      <c r="B25" s="20" t="s">
        <v>90</v>
      </c>
      <c r="C25" s="6">
        <v>386266</v>
      </c>
    </row>
    <row r="26" spans="1:3" x14ac:dyDescent="0.2">
      <c r="A26" s="20" t="s">
        <v>116</v>
      </c>
      <c r="B26" s="20" t="s">
        <v>297</v>
      </c>
      <c r="C26" s="6">
        <v>-773082</v>
      </c>
    </row>
    <row r="27" spans="1:3" x14ac:dyDescent="0.2">
      <c r="A27" s="20" t="s">
        <v>93</v>
      </c>
      <c r="B27" s="20" t="s">
        <v>94</v>
      </c>
      <c r="C27" s="6">
        <v>773082</v>
      </c>
    </row>
    <row r="28" spans="1:3" x14ac:dyDescent="0.2">
      <c r="A28" s="20" t="s">
        <v>106</v>
      </c>
      <c r="B28" s="20" t="s">
        <v>298</v>
      </c>
      <c r="C28" s="6">
        <v>994982</v>
      </c>
    </row>
    <row r="29" spans="1:3" x14ac:dyDescent="0.2">
      <c r="A29" s="20" t="s">
        <v>108</v>
      </c>
      <c r="B29" s="20" t="s">
        <v>109</v>
      </c>
      <c r="C29" s="6">
        <v>1453570</v>
      </c>
    </row>
    <row r="30" spans="1:3" x14ac:dyDescent="0.2">
      <c r="A30" s="20" t="s">
        <v>110</v>
      </c>
      <c r="B30" s="20" t="s">
        <v>111</v>
      </c>
      <c r="C30" s="6">
        <v>458588</v>
      </c>
    </row>
    <row r="31" spans="1:3" x14ac:dyDescent="0.2">
      <c r="A31" s="20" t="s">
        <v>95</v>
      </c>
      <c r="B31" s="20" t="s">
        <v>299</v>
      </c>
      <c r="C31" s="6">
        <v>162060</v>
      </c>
    </row>
    <row r="32" spans="1:3" x14ac:dyDescent="0.2">
      <c r="A32" s="20" t="s">
        <v>149</v>
      </c>
      <c r="B32" s="20" t="s">
        <v>246</v>
      </c>
    </row>
    <row r="33" spans="1:3" x14ac:dyDescent="0.2">
      <c r="A33" s="20" t="s">
        <v>151</v>
      </c>
      <c r="B33" s="20" t="s">
        <v>257</v>
      </c>
    </row>
    <row r="34" spans="1:3" x14ac:dyDescent="0.2">
      <c r="A34" s="20" t="s">
        <v>153</v>
      </c>
      <c r="B34" s="20" t="s">
        <v>258</v>
      </c>
    </row>
    <row r="35" spans="1:3" x14ac:dyDescent="0.2">
      <c r="A35" s="20" t="s">
        <v>97</v>
      </c>
      <c r="B35" s="20" t="s">
        <v>98</v>
      </c>
      <c r="C35" s="6">
        <v>162060</v>
      </c>
    </row>
    <row r="36" spans="1:3" x14ac:dyDescent="0.2">
      <c r="A36" s="20" t="s">
        <v>238</v>
      </c>
      <c r="B36" s="20" t="s">
        <v>247</v>
      </c>
    </row>
    <row r="37" spans="1:3" x14ac:dyDescent="0.2">
      <c r="A37" s="20" t="s">
        <v>99</v>
      </c>
      <c r="B37" s="20" t="s">
        <v>259</v>
      </c>
      <c r="C37">
        <v>0</v>
      </c>
    </row>
    <row r="38" spans="1:3" x14ac:dyDescent="0.2">
      <c r="A38" s="20" t="s">
        <v>160</v>
      </c>
      <c r="B38" s="20" t="s">
        <v>260</v>
      </c>
      <c r="C38">
        <v>0</v>
      </c>
    </row>
    <row r="39" spans="1:3" x14ac:dyDescent="0.2">
      <c r="A39" s="20" t="s">
        <v>241</v>
      </c>
      <c r="B39" s="20" t="s">
        <v>261</v>
      </c>
    </row>
    <row r="40" spans="1:3" x14ac:dyDescent="0.2">
      <c r="A40" s="20" t="s">
        <v>162</v>
      </c>
      <c r="B40" s="20" t="s">
        <v>248</v>
      </c>
      <c r="C40" s="6">
        <v>162060</v>
      </c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/>
  <dimension ref="A1:D43"/>
  <sheetViews>
    <sheetView workbookViewId="0">
      <selection activeCell="C8" sqref="C8:C36"/>
    </sheetView>
  </sheetViews>
  <sheetFormatPr defaultRowHeight="12.75" x14ac:dyDescent="0.2"/>
  <cols>
    <col min="1" max="1" width="17" customWidth="1"/>
    <col min="2" max="2" width="94" customWidth="1"/>
    <col min="3" max="3" width="13.85546875" customWidth="1"/>
  </cols>
  <sheetData>
    <row r="1" spans="1:4" ht="15.75" x14ac:dyDescent="0.25">
      <c r="A1" s="112" t="s">
        <v>157</v>
      </c>
      <c r="B1" s="112"/>
      <c r="C1" s="112"/>
    </row>
    <row r="2" spans="1:4" ht="15.75" x14ac:dyDescent="0.25">
      <c r="A2" s="14"/>
      <c r="B2" s="15"/>
      <c r="C2" s="15"/>
    </row>
    <row r="3" spans="1:4" ht="15.75" x14ac:dyDescent="0.25">
      <c r="A3" s="113" t="s">
        <v>58</v>
      </c>
      <c r="B3" s="113"/>
      <c r="C3" s="113"/>
    </row>
    <row r="4" spans="1:4" ht="15.75" x14ac:dyDescent="0.25">
      <c r="A4" s="113" t="s">
        <v>301</v>
      </c>
      <c r="B4" s="113"/>
      <c r="C4" s="113"/>
    </row>
    <row r="5" spans="1:4" ht="15" x14ac:dyDescent="0.2">
      <c r="A5" s="8"/>
      <c r="B5" s="8"/>
      <c r="C5" s="8" t="s">
        <v>60</v>
      </c>
    </row>
    <row r="6" spans="1:4" ht="15.75" x14ac:dyDescent="0.2">
      <c r="A6" s="4" t="s">
        <v>3</v>
      </c>
      <c r="B6" s="4" t="s">
        <v>4</v>
      </c>
      <c r="C6" s="4" t="s">
        <v>61</v>
      </c>
    </row>
    <row r="7" spans="1:4" ht="15.75" x14ac:dyDescent="0.25">
      <c r="A7" s="5">
        <v>1</v>
      </c>
      <c r="B7" s="5">
        <v>2</v>
      </c>
      <c r="C7" s="5">
        <v>3</v>
      </c>
    </row>
    <row r="8" spans="1:4" x14ac:dyDescent="0.2">
      <c r="A8" s="20" t="s">
        <v>63</v>
      </c>
      <c r="B8" s="20" t="s">
        <v>285</v>
      </c>
      <c r="C8" s="6">
        <v>2697160</v>
      </c>
    </row>
    <row r="9" spans="1:4" x14ac:dyDescent="0.2">
      <c r="A9" s="20" t="s">
        <v>286</v>
      </c>
      <c r="B9" s="20" t="s">
        <v>66</v>
      </c>
      <c r="C9" s="6">
        <v>5361968</v>
      </c>
    </row>
    <row r="10" spans="1:4" x14ac:dyDescent="0.2">
      <c r="A10" s="20" t="s">
        <v>287</v>
      </c>
      <c r="B10" s="20" t="s">
        <v>68</v>
      </c>
      <c r="C10" s="6">
        <v>2664808</v>
      </c>
      <c r="D10" s="6"/>
    </row>
    <row r="11" spans="1:4" x14ac:dyDescent="0.2">
      <c r="A11" s="20" t="s">
        <v>69</v>
      </c>
      <c r="B11" s="20" t="s">
        <v>288</v>
      </c>
      <c r="C11" s="6">
        <v>902114</v>
      </c>
    </row>
    <row r="12" spans="1:4" x14ac:dyDescent="0.2">
      <c r="A12" s="20" t="s">
        <v>71</v>
      </c>
      <c r="B12" s="20" t="s">
        <v>72</v>
      </c>
      <c r="C12" s="6">
        <v>1031777</v>
      </c>
    </row>
    <row r="13" spans="1:4" x14ac:dyDescent="0.2">
      <c r="A13" s="20" t="s">
        <v>73</v>
      </c>
      <c r="B13" s="20" t="s">
        <v>74</v>
      </c>
      <c r="C13" s="6">
        <v>129663</v>
      </c>
      <c r="D13" s="6"/>
    </row>
    <row r="14" spans="1:4" x14ac:dyDescent="0.2">
      <c r="A14" s="20" t="s">
        <v>75</v>
      </c>
      <c r="B14" s="20" t="s">
        <v>289</v>
      </c>
      <c r="C14" s="6">
        <v>3599274</v>
      </c>
      <c r="D14" s="6"/>
    </row>
    <row r="15" spans="1:4" x14ac:dyDescent="0.2">
      <c r="A15" s="20" t="s">
        <v>102</v>
      </c>
      <c r="B15" s="20" t="s">
        <v>303</v>
      </c>
      <c r="C15" s="6">
        <v>6610</v>
      </c>
      <c r="D15" s="6"/>
    </row>
    <row r="16" spans="1:4" x14ac:dyDescent="0.2">
      <c r="A16" s="20" t="s">
        <v>77</v>
      </c>
      <c r="B16" s="20" t="s">
        <v>302</v>
      </c>
      <c r="C16" s="6">
        <v>242667</v>
      </c>
    </row>
    <row r="17" spans="1:4" x14ac:dyDescent="0.2">
      <c r="A17" s="20" t="s">
        <v>222</v>
      </c>
      <c r="B17" s="20" t="s">
        <v>292</v>
      </c>
      <c r="C17" s="6">
        <v>0</v>
      </c>
    </row>
    <row r="18" spans="1:4" x14ac:dyDescent="0.2">
      <c r="A18" s="20" t="s">
        <v>293</v>
      </c>
      <c r="B18" s="20" t="s">
        <v>294</v>
      </c>
      <c r="C18" s="6">
        <v>752577</v>
      </c>
    </row>
    <row r="19" spans="1:4" x14ac:dyDescent="0.2">
      <c r="A19" s="20" t="s">
        <v>85</v>
      </c>
      <c r="B19" s="20" t="s">
        <v>86</v>
      </c>
      <c r="C19" s="6">
        <v>752577</v>
      </c>
    </row>
    <row r="20" spans="1:4" x14ac:dyDescent="0.2">
      <c r="A20" s="20" t="s">
        <v>295</v>
      </c>
      <c r="B20" s="20" t="s">
        <v>296</v>
      </c>
      <c r="C20" s="6">
        <v>-1187077</v>
      </c>
    </row>
    <row r="21" spans="1:4" x14ac:dyDescent="0.2">
      <c r="A21" s="20" t="s">
        <v>89</v>
      </c>
      <c r="B21" s="20" t="s">
        <v>90</v>
      </c>
      <c r="C21" s="6">
        <v>1187077</v>
      </c>
    </row>
    <row r="22" spans="1:4" x14ac:dyDescent="0.2">
      <c r="A22" s="20" t="s">
        <v>116</v>
      </c>
      <c r="B22" s="20" t="s">
        <v>297</v>
      </c>
      <c r="C22" s="6">
        <v>-2943437</v>
      </c>
    </row>
    <row r="23" spans="1:4" x14ac:dyDescent="0.2">
      <c r="A23" s="20" t="s">
        <v>93</v>
      </c>
      <c r="B23" s="20" t="s">
        <v>94</v>
      </c>
      <c r="C23" s="6">
        <v>2943437</v>
      </c>
    </row>
    <row r="24" spans="1:4" x14ac:dyDescent="0.2">
      <c r="A24" s="20" t="s">
        <v>106</v>
      </c>
      <c r="B24" s="20" t="s">
        <v>298</v>
      </c>
      <c r="C24" s="6">
        <v>30459</v>
      </c>
    </row>
    <row r="25" spans="1:4" x14ac:dyDescent="0.2">
      <c r="A25" s="20" t="s">
        <v>108</v>
      </c>
      <c r="B25" s="20" t="s">
        <v>109</v>
      </c>
      <c r="C25" s="6">
        <v>3858901</v>
      </c>
    </row>
    <row r="26" spans="1:4" x14ac:dyDescent="0.2">
      <c r="A26" s="20" t="s">
        <v>110</v>
      </c>
      <c r="B26" s="20" t="s">
        <v>111</v>
      </c>
      <c r="C26" s="6">
        <v>3828442</v>
      </c>
      <c r="D26" s="6"/>
    </row>
    <row r="27" spans="1:4" x14ac:dyDescent="0.2">
      <c r="A27" s="20" t="s">
        <v>95</v>
      </c>
      <c r="B27" s="20" t="s">
        <v>299</v>
      </c>
      <c r="C27" s="6">
        <v>501073</v>
      </c>
      <c r="D27" s="6"/>
    </row>
    <row r="28" spans="1:4" x14ac:dyDescent="0.2">
      <c r="A28" s="20" t="s">
        <v>149</v>
      </c>
      <c r="B28" s="20" t="s">
        <v>246</v>
      </c>
      <c r="C28" s="6">
        <v>0</v>
      </c>
    </row>
    <row r="29" spans="1:4" x14ac:dyDescent="0.2">
      <c r="A29" s="20" t="s">
        <v>151</v>
      </c>
      <c r="B29" s="20" t="s">
        <v>257</v>
      </c>
      <c r="C29" s="6">
        <v>0</v>
      </c>
    </row>
    <row r="30" spans="1:4" x14ac:dyDescent="0.2">
      <c r="A30" s="20" t="s">
        <v>153</v>
      </c>
      <c r="B30" s="20" t="s">
        <v>258</v>
      </c>
      <c r="C30" s="6">
        <v>0</v>
      </c>
    </row>
    <row r="31" spans="1:4" x14ac:dyDescent="0.2">
      <c r="A31" s="20" t="s">
        <v>97</v>
      </c>
      <c r="B31" s="20" t="s">
        <v>98</v>
      </c>
      <c r="C31" s="6">
        <v>501073</v>
      </c>
    </row>
    <row r="32" spans="1:4" x14ac:dyDescent="0.2">
      <c r="A32" s="20" t="s">
        <v>238</v>
      </c>
      <c r="B32" s="20" t="s">
        <v>247</v>
      </c>
      <c r="C32" s="6">
        <v>-16192</v>
      </c>
    </row>
    <row r="33" spans="1:3" x14ac:dyDescent="0.2">
      <c r="A33" s="20" t="s">
        <v>99</v>
      </c>
      <c r="B33" s="20" t="s">
        <v>304</v>
      </c>
      <c r="C33" s="6">
        <v>46954</v>
      </c>
    </row>
    <row r="34" spans="1:3" x14ac:dyDescent="0.2">
      <c r="A34" s="20" t="s">
        <v>160</v>
      </c>
      <c r="B34" s="20" t="s">
        <v>260</v>
      </c>
      <c r="C34" s="6">
        <v>46954</v>
      </c>
    </row>
    <row r="35" spans="1:3" x14ac:dyDescent="0.2">
      <c r="A35" s="20" t="s">
        <v>241</v>
      </c>
      <c r="B35" s="20" t="s">
        <v>261</v>
      </c>
      <c r="C35" s="6">
        <v>0</v>
      </c>
    </row>
    <row r="36" spans="1:3" x14ac:dyDescent="0.2">
      <c r="A36" s="20" t="s">
        <v>162</v>
      </c>
      <c r="B36" s="20" t="s">
        <v>248</v>
      </c>
      <c r="C36" s="6">
        <v>531835</v>
      </c>
    </row>
    <row r="38" spans="1:3" x14ac:dyDescent="0.2">
      <c r="C38" s="6"/>
    </row>
    <row r="39" spans="1:3" x14ac:dyDescent="0.2">
      <c r="C39" s="6"/>
    </row>
    <row r="40" spans="1:3" x14ac:dyDescent="0.2">
      <c r="C40" s="6"/>
    </row>
    <row r="41" spans="1:3" x14ac:dyDescent="0.2">
      <c r="C41" s="6"/>
    </row>
    <row r="42" spans="1:3" x14ac:dyDescent="0.2">
      <c r="C42" s="6"/>
    </row>
    <row r="43" spans="1:3" x14ac:dyDescent="0.2">
      <c r="C43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/>
  <dimension ref="A1:C47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4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280</v>
      </c>
      <c r="B4" s="113"/>
      <c r="C4" s="113"/>
    </row>
    <row r="5" spans="1:3" ht="15" x14ac:dyDescent="0.2">
      <c r="A5" s="8"/>
      <c r="B5" s="8"/>
      <c r="C5" s="8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63</v>
      </c>
      <c r="B8" s="20" t="s">
        <v>285</v>
      </c>
      <c r="C8" s="21">
        <v>2005717</v>
      </c>
    </row>
    <row r="9" spans="1:3" x14ac:dyDescent="0.2">
      <c r="A9" s="20" t="s">
        <v>286</v>
      </c>
      <c r="B9" s="20" t="s">
        <v>66</v>
      </c>
      <c r="C9" s="21">
        <v>3869378</v>
      </c>
    </row>
    <row r="10" spans="1:3" x14ac:dyDescent="0.2">
      <c r="A10" s="20" t="s">
        <v>287</v>
      </c>
      <c r="B10" s="20" t="s">
        <v>68</v>
      </c>
      <c r="C10" s="21">
        <v>1863661</v>
      </c>
    </row>
    <row r="11" spans="1:3" x14ac:dyDescent="0.2">
      <c r="A11" s="20" t="s">
        <v>69</v>
      </c>
      <c r="B11" s="20" t="s">
        <v>288</v>
      </c>
      <c r="C11" s="21">
        <v>604833</v>
      </c>
    </row>
    <row r="12" spans="1:3" x14ac:dyDescent="0.2">
      <c r="A12" s="20" t="s">
        <v>71</v>
      </c>
      <c r="B12" s="20" t="s">
        <v>72</v>
      </c>
      <c r="C12" s="21">
        <v>694415</v>
      </c>
    </row>
    <row r="13" spans="1:3" x14ac:dyDescent="0.2">
      <c r="A13" s="20" t="s">
        <v>73</v>
      </c>
      <c r="B13" s="20" t="s">
        <v>74</v>
      </c>
      <c r="C13" s="21">
        <v>89582</v>
      </c>
    </row>
    <row r="14" spans="1:3" x14ac:dyDescent="0.2">
      <c r="A14" s="20" t="s">
        <v>75</v>
      </c>
      <c r="B14" s="20" t="s">
        <v>289</v>
      </c>
      <c r="C14" s="21">
        <v>2610550</v>
      </c>
    </row>
    <row r="15" spans="1:3" x14ac:dyDescent="0.2">
      <c r="A15" s="20" t="s">
        <v>102</v>
      </c>
      <c r="B15" s="20" t="s">
        <v>290</v>
      </c>
      <c r="C15" s="21">
        <v>6610</v>
      </c>
    </row>
    <row r="16" spans="1:3" x14ac:dyDescent="0.2">
      <c r="A16" s="20" t="s">
        <v>104</v>
      </c>
      <c r="B16" s="20" t="s">
        <v>105</v>
      </c>
      <c r="C16" s="21">
        <v>6610</v>
      </c>
    </row>
    <row r="17" spans="1:3" x14ac:dyDescent="0.2">
      <c r="A17" s="20" t="s">
        <v>114</v>
      </c>
      <c r="B17" s="20" t="s">
        <v>115</v>
      </c>
      <c r="C17" s="20"/>
    </row>
    <row r="18" spans="1:3" x14ac:dyDescent="0.2">
      <c r="A18" s="20" t="s">
        <v>77</v>
      </c>
      <c r="B18" s="20" t="s">
        <v>291</v>
      </c>
      <c r="C18" s="21">
        <v>274686</v>
      </c>
    </row>
    <row r="19" spans="1:3" x14ac:dyDescent="0.2">
      <c r="A19" s="20" t="s">
        <v>79</v>
      </c>
      <c r="B19" s="20" t="s">
        <v>80</v>
      </c>
      <c r="C19" s="21">
        <v>13780149</v>
      </c>
    </row>
    <row r="20" spans="1:3" x14ac:dyDescent="0.2">
      <c r="A20" s="20" t="s">
        <v>81</v>
      </c>
      <c r="B20" s="20" t="s">
        <v>82</v>
      </c>
      <c r="C20" s="21">
        <v>13505463</v>
      </c>
    </row>
    <row r="21" spans="1:3" x14ac:dyDescent="0.2">
      <c r="A21" s="20" t="s">
        <v>222</v>
      </c>
      <c r="B21" s="20" t="s">
        <v>292</v>
      </c>
      <c r="C21" s="20"/>
    </row>
    <row r="22" spans="1:3" x14ac:dyDescent="0.2">
      <c r="A22" s="20" t="s">
        <v>293</v>
      </c>
      <c r="B22" s="20" t="s">
        <v>294</v>
      </c>
      <c r="C22" s="21">
        <v>550543</v>
      </c>
    </row>
    <row r="23" spans="1:3" x14ac:dyDescent="0.2">
      <c r="A23" s="20" t="s">
        <v>85</v>
      </c>
      <c r="B23" s="20" t="s">
        <v>86</v>
      </c>
      <c r="C23" s="21">
        <v>550543</v>
      </c>
    </row>
    <row r="24" spans="1:3" x14ac:dyDescent="0.2">
      <c r="A24" s="20" t="s">
        <v>295</v>
      </c>
      <c r="B24" s="20" t="s">
        <v>296</v>
      </c>
      <c r="C24" s="21">
        <v>-787913</v>
      </c>
    </row>
    <row r="25" spans="1:3" x14ac:dyDescent="0.2">
      <c r="A25" s="20" t="s">
        <v>89</v>
      </c>
      <c r="B25" s="20" t="s">
        <v>90</v>
      </c>
      <c r="C25" s="21">
        <v>787913</v>
      </c>
    </row>
    <row r="26" spans="1:3" x14ac:dyDescent="0.2">
      <c r="A26" s="20" t="s">
        <v>116</v>
      </c>
      <c r="B26" s="20" t="s">
        <v>297</v>
      </c>
      <c r="C26" s="21">
        <v>-2058705</v>
      </c>
    </row>
    <row r="27" spans="1:3" x14ac:dyDescent="0.2">
      <c r="A27" s="20" t="s">
        <v>93</v>
      </c>
      <c r="B27" s="20" t="s">
        <v>94</v>
      </c>
      <c r="C27" s="21">
        <v>2058705</v>
      </c>
    </row>
    <row r="28" spans="1:3" x14ac:dyDescent="0.2">
      <c r="A28" s="20" t="s">
        <v>106</v>
      </c>
      <c r="B28" s="20" t="s">
        <v>298</v>
      </c>
      <c r="C28" s="21">
        <v>-92647</v>
      </c>
    </row>
    <row r="29" spans="1:3" x14ac:dyDescent="0.2">
      <c r="A29" s="20" t="s">
        <v>108</v>
      </c>
      <c r="B29" s="20" t="s">
        <v>109</v>
      </c>
      <c r="C29" s="21">
        <v>1261380</v>
      </c>
    </row>
    <row r="30" spans="1:3" x14ac:dyDescent="0.2">
      <c r="A30" s="20" t="s">
        <v>110</v>
      </c>
      <c r="B30" s="20" t="s">
        <v>111</v>
      </c>
      <c r="C30" s="21">
        <v>1354027</v>
      </c>
    </row>
    <row r="31" spans="1:3" x14ac:dyDescent="0.2">
      <c r="A31" s="20" t="s">
        <v>95</v>
      </c>
      <c r="B31" s="20" t="s">
        <v>299</v>
      </c>
      <c r="C31" s="21">
        <v>503124</v>
      </c>
    </row>
    <row r="32" spans="1:3" x14ac:dyDescent="0.2">
      <c r="A32" s="20" t="s">
        <v>149</v>
      </c>
      <c r="B32" s="20" t="s">
        <v>246</v>
      </c>
      <c r="C32" s="20"/>
    </row>
    <row r="33" spans="1:3" x14ac:dyDescent="0.2">
      <c r="A33" s="20" t="s">
        <v>151</v>
      </c>
      <c r="B33" s="20" t="s">
        <v>257</v>
      </c>
      <c r="C33" s="20"/>
    </row>
    <row r="34" spans="1:3" x14ac:dyDescent="0.2">
      <c r="A34" s="20" t="s">
        <v>153</v>
      </c>
      <c r="B34" s="20" t="s">
        <v>258</v>
      </c>
      <c r="C34" s="20"/>
    </row>
    <row r="35" spans="1:3" x14ac:dyDescent="0.2">
      <c r="A35" s="20" t="s">
        <v>97</v>
      </c>
      <c r="B35" s="20" t="s">
        <v>98</v>
      </c>
      <c r="C35" s="21">
        <v>503124</v>
      </c>
    </row>
    <row r="36" spans="1:3" x14ac:dyDescent="0.2">
      <c r="A36" s="20" t="s">
        <v>238</v>
      </c>
      <c r="B36" s="20" t="s">
        <v>247</v>
      </c>
      <c r="C36" s="20"/>
    </row>
    <row r="37" spans="1:3" x14ac:dyDescent="0.2">
      <c r="A37" s="20" t="s">
        <v>99</v>
      </c>
      <c r="B37" s="20" t="s">
        <v>259</v>
      </c>
      <c r="C37" s="20"/>
    </row>
    <row r="38" spans="1:3" x14ac:dyDescent="0.2">
      <c r="A38" s="20" t="s">
        <v>160</v>
      </c>
      <c r="B38" s="20" t="s">
        <v>260</v>
      </c>
      <c r="C38" s="20"/>
    </row>
    <row r="39" spans="1:3" x14ac:dyDescent="0.2">
      <c r="A39" s="20" t="s">
        <v>241</v>
      </c>
      <c r="B39" s="20" t="s">
        <v>261</v>
      </c>
      <c r="C39" s="20"/>
    </row>
    <row r="40" spans="1:3" x14ac:dyDescent="0.2">
      <c r="A40" s="20" t="s">
        <v>162</v>
      </c>
      <c r="B40" s="20" t="s">
        <v>248</v>
      </c>
      <c r="C40" s="21">
        <v>503124</v>
      </c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/>
  <dimension ref="A1:C47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4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278</v>
      </c>
      <c r="B4" s="113"/>
      <c r="C4" s="113"/>
    </row>
    <row r="5" spans="1:3" ht="15" x14ac:dyDescent="0.2">
      <c r="A5" s="8"/>
      <c r="B5" s="8"/>
      <c r="C5" s="8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63</v>
      </c>
      <c r="B8" s="20" t="s">
        <v>64</v>
      </c>
      <c r="C8" s="21">
        <v>1297846</v>
      </c>
    </row>
    <row r="9" spans="1:3" x14ac:dyDescent="0.2">
      <c r="A9" s="20" t="s">
        <v>65</v>
      </c>
      <c r="B9" s="20" t="s">
        <v>66</v>
      </c>
      <c r="C9" s="21">
        <v>2450430</v>
      </c>
    </row>
    <row r="10" spans="1:3" x14ac:dyDescent="0.2">
      <c r="A10" s="20" t="s">
        <v>67</v>
      </c>
      <c r="B10" s="20" t="s">
        <v>68</v>
      </c>
      <c r="C10" s="21">
        <v>1152584</v>
      </c>
    </row>
    <row r="11" spans="1:3" x14ac:dyDescent="0.2">
      <c r="A11" s="20" t="s">
        <v>69</v>
      </c>
      <c r="B11" s="20" t="s">
        <v>70</v>
      </c>
      <c r="C11" s="44">
        <v>379783</v>
      </c>
    </row>
    <row r="12" spans="1:3" x14ac:dyDescent="0.2">
      <c r="A12" s="20" t="s">
        <v>71</v>
      </c>
      <c r="B12" s="20" t="s">
        <v>72</v>
      </c>
      <c r="C12" s="44">
        <v>434594</v>
      </c>
    </row>
    <row r="13" spans="1:3" x14ac:dyDescent="0.2">
      <c r="A13" s="20" t="s">
        <v>73</v>
      </c>
      <c r="B13" s="20" t="s">
        <v>74</v>
      </c>
      <c r="C13" s="44">
        <v>54811</v>
      </c>
    </row>
    <row r="14" spans="1:3" x14ac:dyDescent="0.2">
      <c r="A14" s="20" t="s">
        <v>75</v>
      </c>
      <c r="B14" s="20" t="s">
        <v>76</v>
      </c>
      <c r="C14" s="44">
        <v>1677629</v>
      </c>
    </row>
    <row r="15" spans="1:3" x14ac:dyDescent="0.2">
      <c r="A15" s="20" t="s">
        <v>102</v>
      </c>
      <c r="B15" s="20" t="s">
        <v>103</v>
      </c>
      <c r="C15" s="44">
        <v>6610</v>
      </c>
    </row>
    <row r="16" spans="1:3" x14ac:dyDescent="0.2">
      <c r="A16" s="20" t="s">
        <v>104</v>
      </c>
      <c r="B16" s="20" t="s">
        <v>105</v>
      </c>
      <c r="C16" s="44">
        <v>6610</v>
      </c>
    </row>
    <row r="17" spans="1:3" x14ac:dyDescent="0.2">
      <c r="A17" s="20" t="s">
        <v>114</v>
      </c>
      <c r="B17" s="20" t="s">
        <v>115</v>
      </c>
      <c r="C17" s="20"/>
    </row>
    <row r="18" spans="1:3" x14ac:dyDescent="0.2">
      <c r="A18" s="20" t="s">
        <v>77</v>
      </c>
      <c r="B18" s="20" t="s">
        <v>78</v>
      </c>
      <c r="C18" s="44">
        <v>158131</v>
      </c>
    </row>
    <row r="19" spans="1:3" x14ac:dyDescent="0.2">
      <c r="A19" s="20" t="s">
        <v>79</v>
      </c>
      <c r="B19" s="20" t="s">
        <v>80</v>
      </c>
      <c r="C19" s="44">
        <v>9838953</v>
      </c>
    </row>
    <row r="20" spans="1:3" x14ac:dyDescent="0.2">
      <c r="A20" s="20" t="s">
        <v>81</v>
      </c>
      <c r="B20" s="20" t="s">
        <v>82</v>
      </c>
      <c r="C20" s="44">
        <v>9680822</v>
      </c>
    </row>
    <row r="21" spans="1:3" x14ac:dyDescent="0.2">
      <c r="A21" s="20" t="s">
        <v>222</v>
      </c>
      <c r="B21" s="20" t="s">
        <v>256</v>
      </c>
      <c r="C21" s="20"/>
    </row>
    <row r="22" spans="1:3" x14ac:dyDescent="0.2">
      <c r="A22" s="20" t="s">
        <v>83</v>
      </c>
      <c r="B22" s="20" t="s">
        <v>84</v>
      </c>
      <c r="C22" s="44">
        <v>325143</v>
      </c>
    </row>
    <row r="23" spans="1:3" x14ac:dyDescent="0.2">
      <c r="A23" s="20" t="s">
        <v>85</v>
      </c>
      <c r="B23" s="20" t="s">
        <v>86</v>
      </c>
      <c r="C23" s="44">
        <v>325143</v>
      </c>
    </row>
    <row r="24" spans="1:3" x14ac:dyDescent="0.2">
      <c r="A24" s="20" t="s">
        <v>87</v>
      </c>
      <c r="B24" s="20" t="s">
        <v>88</v>
      </c>
      <c r="C24" s="44">
        <v>-443493</v>
      </c>
    </row>
    <row r="25" spans="1:3" x14ac:dyDescent="0.2">
      <c r="A25" s="20" t="s">
        <v>89</v>
      </c>
      <c r="B25" s="20" t="s">
        <v>90</v>
      </c>
      <c r="C25" s="44">
        <v>443493</v>
      </c>
    </row>
    <row r="26" spans="1:3" x14ac:dyDescent="0.2">
      <c r="A26" s="20" t="s">
        <v>116</v>
      </c>
      <c r="B26" s="20" t="s">
        <v>92</v>
      </c>
      <c r="C26" s="44">
        <v>-1341167</v>
      </c>
    </row>
    <row r="27" spans="1:3" x14ac:dyDescent="0.2">
      <c r="A27" s="20" t="s">
        <v>93</v>
      </c>
      <c r="B27" s="20" t="s">
        <v>94</v>
      </c>
      <c r="C27" s="44">
        <v>1341167</v>
      </c>
    </row>
    <row r="28" spans="1:3" x14ac:dyDescent="0.2">
      <c r="A28" s="20" t="s">
        <v>106</v>
      </c>
      <c r="B28" s="20" t="s">
        <v>107</v>
      </c>
      <c r="C28" s="44">
        <v>-14159</v>
      </c>
    </row>
    <row r="29" spans="1:3" x14ac:dyDescent="0.2">
      <c r="A29" s="20" t="s">
        <v>108</v>
      </c>
      <c r="B29" s="20" t="s">
        <v>109</v>
      </c>
      <c r="C29" s="44">
        <v>955622</v>
      </c>
    </row>
    <row r="30" spans="1:3" x14ac:dyDescent="0.2">
      <c r="A30" s="20" t="s">
        <v>110</v>
      </c>
      <c r="B30" s="20" t="s">
        <v>111</v>
      </c>
      <c r="C30" s="44">
        <v>969781</v>
      </c>
    </row>
    <row r="31" spans="1:3" x14ac:dyDescent="0.2">
      <c r="A31" s="20" t="s">
        <v>95</v>
      </c>
      <c r="B31" s="20" t="s">
        <v>96</v>
      </c>
      <c r="C31" s="44">
        <v>368694</v>
      </c>
    </row>
    <row r="32" spans="1:3" x14ac:dyDescent="0.2">
      <c r="A32" s="20" t="s">
        <v>149</v>
      </c>
      <c r="B32" s="20" t="s">
        <v>246</v>
      </c>
      <c r="C32" s="20"/>
    </row>
    <row r="33" spans="1:3" x14ac:dyDescent="0.2">
      <c r="A33" s="20" t="s">
        <v>151</v>
      </c>
      <c r="B33" s="20" t="s">
        <v>257</v>
      </c>
      <c r="C33" s="20"/>
    </row>
    <row r="34" spans="1:3" x14ac:dyDescent="0.2">
      <c r="A34" s="20" t="s">
        <v>153</v>
      </c>
      <c r="B34" s="20" t="s">
        <v>258</v>
      </c>
      <c r="C34" s="20"/>
    </row>
    <row r="35" spans="1:3" x14ac:dyDescent="0.2">
      <c r="A35" s="20" t="s">
        <v>97</v>
      </c>
      <c r="B35" s="20" t="s">
        <v>98</v>
      </c>
      <c r="C35" s="44">
        <v>368694</v>
      </c>
    </row>
    <row r="36" spans="1:3" x14ac:dyDescent="0.2">
      <c r="A36" s="20" t="s">
        <v>238</v>
      </c>
      <c r="B36" s="20" t="s">
        <v>247</v>
      </c>
      <c r="C36" s="20"/>
    </row>
    <row r="37" spans="1:3" x14ac:dyDescent="0.2">
      <c r="A37" s="20" t="s">
        <v>99</v>
      </c>
      <c r="B37" s="20" t="s">
        <v>259</v>
      </c>
      <c r="C37" s="20"/>
    </row>
    <row r="38" spans="1:3" x14ac:dyDescent="0.2">
      <c r="A38" s="20" t="s">
        <v>160</v>
      </c>
      <c r="B38" s="20" t="s">
        <v>260</v>
      </c>
      <c r="C38" s="20"/>
    </row>
    <row r="39" spans="1:3" x14ac:dyDescent="0.2">
      <c r="A39" s="20" t="s">
        <v>241</v>
      </c>
      <c r="B39" s="20" t="s">
        <v>261</v>
      </c>
      <c r="C39" s="20"/>
    </row>
    <row r="40" spans="1:3" x14ac:dyDescent="0.2">
      <c r="A40" s="20" t="s">
        <v>162</v>
      </c>
      <c r="B40" s="20" t="s">
        <v>248</v>
      </c>
      <c r="C40" s="44">
        <v>368694</v>
      </c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/>
  <dimension ref="A1:C47"/>
  <sheetViews>
    <sheetView zoomScale="75" workbookViewId="0">
      <selection activeCell="B44" sqref="B44"/>
    </sheetView>
  </sheetViews>
  <sheetFormatPr defaultRowHeight="12.75" x14ac:dyDescent="0.2"/>
  <cols>
    <col min="1" max="1" width="17" customWidth="1"/>
    <col min="2" max="2" width="94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245</v>
      </c>
      <c r="B4" s="113"/>
      <c r="C4" s="113"/>
    </row>
    <row r="5" spans="1:3" ht="15" x14ac:dyDescent="0.2">
      <c r="A5" s="8"/>
      <c r="B5" s="8"/>
      <c r="C5" s="8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63</v>
      </c>
      <c r="B8" s="20" t="s">
        <v>64</v>
      </c>
      <c r="C8" s="21">
        <v>631343</v>
      </c>
    </row>
    <row r="9" spans="1:3" x14ac:dyDescent="0.2">
      <c r="A9" s="20" t="s">
        <v>65</v>
      </c>
      <c r="B9" s="20" t="s">
        <v>66</v>
      </c>
      <c r="C9" s="21">
        <v>1133413</v>
      </c>
    </row>
    <row r="10" spans="1:3" x14ac:dyDescent="0.2">
      <c r="A10" s="20" t="s">
        <v>67</v>
      </c>
      <c r="B10" s="20" t="s">
        <v>68</v>
      </c>
      <c r="C10" s="21">
        <v>502070</v>
      </c>
    </row>
    <row r="11" spans="1:3" x14ac:dyDescent="0.2">
      <c r="A11" s="20" t="s">
        <v>69</v>
      </c>
      <c r="B11" s="20" t="s">
        <v>70</v>
      </c>
      <c r="C11" s="21">
        <v>176543</v>
      </c>
    </row>
    <row r="12" spans="1:3" x14ac:dyDescent="0.2">
      <c r="A12" s="20" t="s">
        <v>71</v>
      </c>
      <c r="B12" s="20" t="s">
        <v>72</v>
      </c>
      <c r="C12" s="21">
        <v>196576</v>
      </c>
    </row>
    <row r="13" spans="1:3" x14ac:dyDescent="0.2">
      <c r="A13" s="20" t="s">
        <v>73</v>
      </c>
      <c r="B13" s="20" t="s">
        <v>74</v>
      </c>
      <c r="C13" s="21">
        <v>20033</v>
      </c>
    </row>
    <row r="14" spans="1:3" x14ac:dyDescent="0.2">
      <c r="A14" s="20" t="s">
        <v>75</v>
      </c>
      <c r="B14" s="20" t="s">
        <v>76</v>
      </c>
      <c r="C14" s="21">
        <v>807886</v>
      </c>
    </row>
    <row r="15" spans="1:3" x14ac:dyDescent="0.2">
      <c r="A15" s="20" t="s">
        <v>102</v>
      </c>
      <c r="B15" s="20" t="s">
        <v>103</v>
      </c>
      <c r="C15" s="21">
        <v>699</v>
      </c>
    </row>
    <row r="16" spans="1:3" x14ac:dyDescent="0.2">
      <c r="A16" s="20" t="s">
        <v>104</v>
      </c>
      <c r="B16" s="20" t="s">
        <v>105</v>
      </c>
      <c r="C16" s="21">
        <v>699</v>
      </c>
    </row>
    <row r="17" spans="1:3" x14ac:dyDescent="0.2">
      <c r="A17" s="20" t="s">
        <v>114</v>
      </c>
      <c r="B17" s="20" t="s">
        <v>115</v>
      </c>
      <c r="C17" s="20"/>
    </row>
    <row r="18" spans="1:3" x14ac:dyDescent="0.2">
      <c r="A18" s="20" t="s">
        <v>77</v>
      </c>
      <c r="B18" s="20" t="s">
        <v>78</v>
      </c>
      <c r="C18" s="21">
        <v>61776</v>
      </c>
    </row>
    <row r="19" spans="1:3" x14ac:dyDescent="0.2">
      <c r="A19" s="20" t="s">
        <v>79</v>
      </c>
      <c r="B19" s="20" t="s">
        <v>80</v>
      </c>
      <c r="C19" s="21">
        <v>4141330</v>
      </c>
    </row>
    <row r="20" spans="1:3" x14ac:dyDescent="0.2">
      <c r="A20" s="20" t="s">
        <v>81</v>
      </c>
      <c r="B20" s="20" t="s">
        <v>82</v>
      </c>
      <c r="C20" s="21">
        <v>4079554</v>
      </c>
    </row>
    <row r="21" spans="1:3" x14ac:dyDescent="0.2">
      <c r="A21" s="20" t="s">
        <v>222</v>
      </c>
      <c r="B21" s="20" t="s">
        <v>256</v>
      </c>
      <c r="C21" s="20"/>
    </row>
    <row r="22" spans="1:3" x14ac:dyDescent="0.2">
      <c r="A22" s="20" t="s">
        <v>83</v>
      </c>
      <c r="B22" s="20" t="s">
        <v>84</v>
      </c>
      <c r="C22" s="21">
        <v>136921</v>
      </c>
    </row>
    <row r="23" spans="1:3" x14ac:dyDescent="0.2">
      <c r="A23" s="20" t="s">
        <v>85</v>
      </c>
      <c r="B23" s="20" t="s">
        <v>86</v>
      </c>
      <c r="C23" s="21">
        <v>136921</v>
      </c>
    </row>
    <row r="24" spans="1:3" x14ac:dyDescent="0.2">
      <c r="A24" s="20" t="s">
        <v>87</v>
      </c>
      <c r="B24" s="20" t="s">
        <v>88</v>
      </c>
      <c r="C24" s="21">
        <v>-197098</v>
      </c>
    </row>
    <row r="25" spans="1:3" x14ac:dyDescent="0.2">
      <c r="A25" s="20" t="s">
        <v>89</v>
      </c>
      <c r="B25" s="20" t="s">
        <v>90</v>
      </c>
      <c r="C25" s="21">
        <v>197098</v>
      </c>
    </row>
    <row r="26" spans="1:3" x14ac:dyDescent="0.2">
      <c r="A26" s="20" t="s">
        <v>116</v>
      </c>
      <c r="B26" s="20" t="s">
        <v>92</v>
      </c>
      <c r="C26" s="21">
        <v>-636428</v>
      </c>
    </row>
    <row r="27" spans="1:3" x14ac:dyDescent="0.2">
      <c r="A27" s="20" t="s">
        <v>93</v>
      </c>
      <c r="B27" s="20" t="s">
        <v>94</v>
      </c>
      <c r="C27" s="21">
        <v>636428</v>
      </c>
    </row>
    <row r="28" spans="1:3" x14ac:dyDescent="0.2">
      <c r="A28" s="20" t="s">
        <v>106</v>
      </c>
      <c r="B28" s="20" t="s">
        <v>107</v>
      </c>
      <c r="C28" s="21">
        <v>18469</v>
      </c>
    </row>
    <row r="29" spans="1:3" x14ac:dyDescent="0.2">
      <c r="A29" s="20" t="s">
        <v>108</v>
      </c>
      <c r="B29" s="20" t="s">
        <v>109</v>
      </c>
      <c r="C29" s="21">
        <v>22564</v>
      </c>
    </row>
    <row r="30" spans="1:3" x14ac:dyDescent="0.2">
      <c r="A30" s="20" t="s">
        <v>110</v>
      </c>
      <c r="B30" s="20" t="s">
        <v>111</v>
      </c>
      <c r="C30" s="21">
        <v>4095</v>
      </c>
    </row>
    <row r="31" spans="1:3" x14ac:dyDescent="0.2">
      <c r="A31" s="20" t="s">
        <v>95</v>
      </c>
      <c r="B31" s="20" t="s">
        <v>96</v>
      </c>
      <c r="C31" s="21">
        <v>192225</v>
      </c>
    </row>
    <row r="32" spans="1:3" x14ac:dyDescent="0.2">
      <c r="A32" s="20" t="s">
        <v>149</v>
      </c>
      <c r="B32" s="20" t="s">
        <v>246</v>
      </c>
      <c r="C32" s="20"/>
    </row>
    <row r="33" spans="1:3" x14ac:dyDescent="0.2">
      <c r="A33" s="20" t="s">
        <v>151</v>
      </c>
      <c r="B33" s="20" t="s">
        <v>257</v>
      </c>
      <c r="C33" s="20"/>
    </row>
    <row r="34" spans="1:3" x14ac:dyDescent="0.2">
      <c r="A34" s="20" t="s">
        <v>153</v>
      </c>
      <c r="B34" s="20" t="s">
        <v>258</v>
      </c>
      <c r="C34" s="20"/>
    </row>
    <row r="35" spans="1:3" x14ac:dyDescent="0.2">
      <c r="A35" s="20" t="s">
        <v>97</v>
      </c>
      <c r="B35" s="20" t="s">
        <v>98</v>
      </c>
      <c r="C35" s="21">
        <v>192225</v>
      </c>
    </row>
    <row r="36" spans="1:3" x14ac:dyDescent="0.2">
      <c r="A36" s="20" t="s">
        <v>238</v>
      </c>
      <c r="B36" s="20" t="s">
        <v>247</v>
      </c>
      <c r="C36" s="20"/>
    </row>
    <row r="37" spans="1:3" x14ac:dyDescent="0.2">
      <c r="A37" s="20" t="s">
        <v>99</v>
      </c>
      <c r="B37" s="20" t="s">
        <v>259</v>
      </c>
      <c r="C37" s="20"/>
    </row>
    <row r="38" spans="1:3" x14ac:dyDescent="0.2">
      <c r="A38" s="20" t="s">
        <v>160</v>
      </c>
      <c r="B38" s="20" t="s">
        <v>260</v>
      </c>
      <c r="C38" s="20"/>
    </row>
    <row r="39" spans="1:3" x14ac:dyDescent="0.2">
      <c r="A39" s="20" t="s">
        <v>241</v>
      </c>
      <c r="B39" s="20" t="s">
        <v>261</v>
      </c>
      <c r="C39" s="20"/>
    </row>
    <row r="40" spans="1:3" x14ac:dyDescent="0.2">
      <c r="A40" s="20" t="s">
        <v>162</v>
      </c>
      <c r="B40" s="20" t="s">
        <v>248</v>
      </c>
      <c r="C40" s="21">
        <v>192225</v>
      </c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C47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159</v>
      </c>
      <c r="B4" s="113"/>
      <c r="C4" s="113"/>
    </row>
    <row r="5" spans="1:3" ht="15" x14ac:dyDescent="0.2">
      <c r="A5" s="8"/>
      <c r="B5" s="8"/>
      <c r="C5" s="8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63</v>
      </c>
      <c r="B8" s="20" t="s">
        <v>209</v>
      </c>
      <c r="C8" s="36">
        <f>C9-C10</f>
        <v>2155430</v>
      </c>
    </row>
    <row r="9" spans="1:3" x14ac:dyDescent="0.2">
      <c r="A9" s="20" t="s">
        <v>65</v>
      </c>
      <c r="B9" s="20" t="s">
        <v>210</v>
      </c>
      <c r="C9" s="36">
        <v>3611235</v>
      </c>
    </row>
    <row r="10" spans="1:3" x14ac:dyDescent="0.2">
      <c r="A10" s="20" t="s">
        <v>67</v>
      </c>
      <c r="B10" s="20" t="s">
        <v>211</v>
      </c>
      <c r="C10" s="36">
        <v>1455805</v>
      </c>
    </row>
    <row r="11" spans="1:3" x14ac:dyDescent="0.2">
      <c r="A11" s="20" t="s">
        <v>69</v>
      </c>
      <c r="B11" s="20" t="s">
        <v>212</v>
      </c>
      <c r="C11" s="36">
        <f>+C12-C13</f>
        <v>615883</v>
      </c>
    </row>
    <row r="12" spans="1:3" x14ac:dyDescent="0.2">
      <c r="A12" s="20" t="s">
        <v>71</v>
      </c>
      <c r="B12" s="20" t="s">
        <v>213</v>
      </c>
      <c r="C12" s="36">
        <v>662598</v>
      </c>
    </row>
    <row r="13" spans="1:3" x14ac:dyDescent="0.2">
      <c r="A13" s="20" t="s">
        <v>73</v>
      </c>
      <c r="B13" s="20" t="s">
        <v>214</v>
      </c>
      <c r="C13" s="36">
        <v>46715</v>
      </c>
    </row>
    <row r="14" spans="1:3" x14ac:dyDescent="0.2">
      <c r="A14" s="20" t="s">
        <v>75</v>
      </c>
      <c r="B14" s="20" t="s">
        <v>215</v>
      </c>
      <c r="C14" s="36">
        <f>C8+C11</f>
        <v>2771313</v>
      </c>
    </row>
    <row r="15" spans="1:3" x14ac:dyDescent="0.2">
      <c r="A15" s="20" t="s">
        <v>102</v>
      </c>
      <c r="B15" s="20" t="s">
        <v>216</v>
      </c>
      <c r="C15" s="36">
        <v>0</v>
      </c>
    </row>
    <row r="16" spans="1:3" x14ac:dyDescent="0.2">
      <c r="A16" s="20" t="s">
        <v>104</v>
      </c>
      <c r="B16" s="20" t="s">
        <v>217</v>
      </c>
      <c r="C16" s="36"/>
    </row>
    <row r="17" spans="1:3" x14ac:dyDescent="0.2">
      <c r="A17" s="20" t="s">
        <v>114</v>
      </c>
      <c r="B17" s="37" t="s">
        <v>218</v>
      </c>
      <c r="C17" s="36"/>
    </row>
    <row r="18" spans="1:3" x14ac:dyDescent="0.2">
      <c r="A18" s="20" t="s">
        <v>77</v>
      </c>
      <c r="B18" s="20" t="s">
        <v>219</v>
      </c>
      <c r="C18" s="36">
        <v>-34946</v>
      </c>
    </row>
    <row r="19" spans="1:3" x14ac:dyDescent="0.2">
      <c r="A19" s="20" t="s">
        <v>79</v>
      </c>
      <c r="B19" s="20" t="s">
        <v>220</v>
      </c>
      <c r="C19" s="36">
        <v>22018916</v>
      </c>
    </row>
    <row r="20" spans="1:3" x14ac:dyDescent="0.2">
      <c r="A20" s="20" t="s">
        <v>81</v>
      </c>
      <c r="B20" s="20" t="s">
        <v>221</v>
      </c>
      <c r="C20" s="36">
        <v>22053862</v>
      </c>
    </row>
    <row r="21" spans="1:3" x14ac:dyDescent="0.2">
      <c r="A21" s="20" t="s">
        <v>222</v>
      </c>
      <c r="B21" s="20" t="s">
        <v>223</v>
      </c>
      <c r="C21" s="36"/>
    </row>
    <row r="22" spans="1:3" x14ac:dyDescent="0.2">
      <c r="A22" s="20" t="s">
        <v>83</v>
      </c>
      <c r="B22" s="20" t="s">
        <v>224</v>
      </c>
      <c r="C22" s="36">
        <v>327666</v>
      </c>
    </row>
    <row r="23" spans="1:3" x14ac:dyDescent="0.2">
      <c r="A23" s="20" t="s">
        <v>85</v>
      </c>
      <c r="B23" s="20" t="s">
        <v>225</v>
      </c>
      <c r="C23" s="36">
        <v>327666</v>
      </c>
    </row>
    <row r="24" spans="1:3" x14ac:dyDescent="0.2">
      <c r="A24" s="20" t="s">
        <v>87</v>
      </c>
      <c r="B24" s="20" t="s">
        <v>226</v>
      </c>
      <c r="C24" s="36">
        <v>493290</v>
      </c>
    </row>
    <row r="25" spans="1:3" x14ac:dyDescent="0.2">
      <c r="A25" s="20" t="s">
        <v>89</v>
      </c>
      <c r="B25" s="20" t="s">
        <v>227</v>
      </c>
      <c r="C25" s="36">
        <v>493290</v>
      </c>
    </row>
    <row r="26" spans="1:3" x14ac:dyDescent="0.2">
      <c r="A26" s="20" t="s">
        <v>116</v>
      </c>
      <c r="B26" s="20" t="s">
        <v>228</v>
      </c>
      <c r="C26" s="36">
        <v>-2449189</v>
      </c>
    </row>
    <row r="27" spans="1:3" x14ac:dyDescent="0.2">
      <c r="A27" s="20" t="s">
        <v>93</v>
      </c>
      <c r="B27" s="20" t="s">
        <v>229</v>
      </c>
      <c r="C27" s="36">
        <v>2449189</v>
      </c>
    </row>
    <row r="28" spans="1:3" x14ac:dyDescent="0.2">
      <c r="A28" s="20" t="s">
        <v>106</v>
      </c>
      <c r="B28" s="20" t="s">
        <v>230</v>
      </c>
      <c r="C28" s="36">
        <f>C29-C30</f>
        <v>6604</v>
      </c>
    </row>
    <row r="29" spans="1:3" x14ac:dyDescent="0.2">
      <c r="A29" t="s">
        <v>108</v>
      </c>
      <c r="B29" s="20" t="s">
        <v>231</v>
      </c>
      <c r="C29" s="38">
        <v>6611</v>
      </c>
    </row>
    <row r="30" spans="1:3" x14ac:dyDescent="0.2">
      <c r="A30" t="s">
        <v>110</v>
      </c>
      <c r="B30" s="20" t="s">
        <v>232</v>
      </c>
      <c r="C30" s="38">
        <v>7</v>
      </c>
    </row>
    <row r="31" spans="1:3" x14ac:dyDescent="0.2">
      <c r="A31" t="s">
        <v>95</v>
      </c>
      <c r="B31" s="20" t="s">
        <v>233</v>
      </c>
      <c r="C31" s="38">
        <v>128158</v>
      </c>
    </row>
    <row r="32" spans="1:3" x14ac:dyDescent="0.2">
      <c r="A32" t="s">
        <v>149</v>
      </c>
      <c r="B32" s="39" t="s">
        <v>234</v>
      </c>
      <c r="C32" s="38">
        <f>C33-C34</f>
        <v>0</v>
      </c>
    </row>
    <row r="33" spans="1:3" x14ac:dyDescent="0.2">
      <c r="A33" t="s">
        <v>151</v>
      </c>
      <c r="B33" s="37" t="s">
        <v>235</v>
      </c>
      <c r="C33" s="38"/>
    </row>
    <row r="34" spans="1:3" x14ac:dyDescent="0.2">
      <c r="A34" t="s">
        <v>153</v>
      </c>
      <c r="B34" s="37" t="s">
        <v>236</v>
      </c>
      <c r="C34" s="38"/>
    </row>
    <row r="35" spans="1:3" x14ac:dyDescent="0.2">
      <c r="A35" t="s">
        <v>97</v>
      </c>
      <c r="B35" s="20" t="s">
        <v>237</v>
      </c>
      <c r="C35" s="38">
        <v>128158</v>
      </c>
    </row>
    <row r="36" spans="1:3" x14ac:dyDescent="0.2">
      <c r="A36" t="s">
        <v>238</v>
      </c>
      <c r="B36" s="20" t="s">
        <v>239</v>
      </c>
      <c r="C36" s="38"/>
    </row>
    <row r="37" spans="1:3" ht="25.5" x14ac:dyDescent="0.2">
      <c r="A37" t="s">
        <v>99</v>
      </c>
      <c r="B37" s="22" t="s">
        <v>240</v>
      </c>
      <c r="C37" s="38">
        <f>+C38-C39</f>
        <v>95175</v>
      </c>
    </row>
    <row r="38" spans="1:3" x14ac:dyDescent="0.2">
      <c r="A38" t="s">
        <v>160</v>
      </c>
      <c r="B38" s="20" t="s">
        <v>161</v>
      </c>
      <c r="C38" s="38">
        <v>95175</v>
      </c>
    </row>
    <row r="39" spans="1:3" x14ac:dyDescent="0.2">
      <c r="A39" t="s">
        <v>241</v>
      </c>
      <c r="B39" s="20" t="s">
        <v>242</v>
      </c>
      <c r="C39" s="38"/>
    </row>
    <row r="40" spans="1:3" x14ac:dyDescent="0.2">
      <c r="A40" t="s">
        <v>162</v>
      </c>
      <c r="B40" s="20" t="s">
        <v>243</v>
      </c>
      <c r="C40" s="38">
        <v>223333</v>
      </c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C28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155</v>
      </c>
      <c r="B4" s="113"/>
      <c r="C4" s="113"/>
    </row>
    <row r="5" spans="1:3" ht="15" x14ac:dyDescent="0.2">
      <c r="A5" s="8"/>
      <c r="B5" s="8"/>
      <c r="C5" s="8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63</v>
      </c>
      <c r="B8" s="20" t="s">
        <v>64</v>
      </c>
      <c r="C8" s="21">
        <v>1552604</v>
      </c>
    </row>
    <row r="9" spans="1:3" x14ac:dyDescent="0.2">
      <c r="A9" s="20" t="s">
        <v>65</v>
      </c>
      <c r="B9" s="20" t="s">
        <v>66</v>
      </c>
      <c r="C9" s="21">
        <v>2542092</v>
      </c>
    </row>
    <row r="10" spans="1:3" x14ac:dyDescent="0.2">
      <c r="A10" s="20" t="s">
        <v>67</v>
      </c>
      <c r="B10" s="20" t="s">
        <v>68</v>
      </c>
      <c r="C10" s="21">
        <v>989488</v>
      </c>
    </row>
    <row r="11" spans="1:3" x14ac:dyDescent="0.2">
      <c r="A11" s="20" t="s">
        <v>69</v>
      </c>
      <c r="B11" s="20" t="s">
        <v>70</v>
      </c>
      <c r="C11" s="21">
        <v>433024</v>
      </c>
    </row>
    <row r="12" spans="1:3" x14ac:dyDescent="0.2">
      <c r="A12" s="20" t="s">
        <v>71</v>
      </c>
      <c r="B12" s="20" t="s">
        <v>72</v>
      </c>
      <c r="C12" s="21">
        <v>466658</v>
      </c>
    </row>
    <row r="13" spans="1:3" x14ac:dyDescent="0.2">
      <c r="A13" s="20" t="s">
        <v>73</v>
      </c>
      <c r="B13" s="20" t="s">
        <v>74</v>
      </c>
      <c r="C13" s="21">
        <v>33634</v>
      </c>
    </row>
    <row r="14" spans="1:3" x14ac:dyDescent="0.2">
      <c r="A14" s="20" t="s">
        <v>75</v>
      </c>
      <c r="B14" s="20" t="s">
        <v>76</v>
      </c>
      <c r="C14" s="21">
        <v>1985628</v>
      </c>
    </row>
    <row r="15" spans="1:3" x14ac:dyDescent="0.2">
      <c r="A15" s="20" t="s">
        <v>77</v>
      </c>
      <c r="B15" s="20" t="s">
        <v>78</v>
      </c>
      <c r="C15" s="21">
        <v>43224</v>
      </c>
    </row>
    <row r="16" spans="1:3" x14ac:dyDescent="0.2">
      <c r="A16" s="20" t="s">
        <v>79</v>
      </c>
      <c r="B16" s="20" t="s">
        <v>80</v>
      </c>
      <c r="C16" s="21">
        <v>16625077</v>
      </c>
    </row>
    <row r="17" spans="1:3" x14ac:dyDescent="0.2">
      <c r="A17" s="20" t="s">
        <v>81</v>
      </c>
      <c r="B17" s="20" t="s">
        <v>82</v>
      </c>
      <c r="C17" s="21">
        <v>16581853</v>
      </c>
    </row>
    <row r="18" spans="1:3" x14ac:dyDescent="0.2">
      <c r="A18" s="20" t="s">
        <v>83</v>
      </c>
      <c r="B18" s="20" t="s">
        <v>84</v>
      </c>
      <c r="C18" s="21">
        <v>82642</v>
      </c>
    </row>
    <row r="19" spans="1:3" x14ac:dyDescent="0.2">
      <c r="A19" s="20" t="s">
        <v>85</v>
      </c>
      <c r="B19" s="20" t="s">
        <v>86</v>
      </c>
      <c r="C19" s="21">
        <v>82642</v>
      </c>
    </row>
    <row r="20" spans="1:3" x14ac:dyDescent="0.2">
      <c r="A20" s="20" t="s">
        <v>87</v>
      </c>
      <c r="B20" s="20" t="s">
        <v>88</v>
      </c>
      <c r="C20" s="21">
        <v>-177267</v>
      </c>
    </row>
    <row r="21" spans="1:3" x14ac:dyDescent="0.2">
      <c r="A21" s="20" t="s">
        <v>89</v>
      </c>
      <c r="B21" s="20" t="s">
        <v>90</v>
      </c>
      <c r="C21" s="21">
        <v>177267</v>
      </c>
    </row>
    <row r="22" spans="1:3" x14ac:dyDescent="0.2">
      <c r="A22" s="20" t="s">
        <v>116</v>
      </c>
      <c r="B22" s="20" t="s">
        <v>92</v>
      </c>
      <c r="C22" s="21">
        <v>-1748531</v>
      </c>
    </row>
    <row r="23" spans="1:3" x14ac:dyDescent="0.2">
      <c r="A23" s="20" t="s">
        <v>93</v>
      </c>
      <c r="B23" s="20" t="s">
        <v>94</v>
      </c>
      <c r="C23" s="21">
        <v>1748531</v>
      </c>
    </row>
    <row r="24" spans="1:3" x14ac:dyDescent="0.2">
      <c r="A24" s="20" t="s">
        <v>106</v>
      </c>
      <c r="B24" s="20" t="s">
        <v>107</v>
      </c>
      <c r="C24" s="21">
        <v>9282</v>
      </c>
    </row>
    <row r="25" spans="1:3" x14ac:dyDescent="0.2">
      <c r="A25" s="20" t="s">
        <v>108</v>
      </c>
      <c r="B25" s="20" t="s">
        <v>109</v>
      </c>
      <c r="C25" s="21">
        <v>36512</v>
      </c>
    </row>
    <row r="26" spans="1:3" x14ac:dyDescent="0.2">
      <c r="A26" s="20" t="s">
        <v>110</v>
      </c>
      <c r="B26" s="20" t="s">
        <v>111</v>
      </c>
      <c r="C26" s="21">
        <v>27230</v>
      </c>
    </row>
    <row r="27" spans="1:3" x14ac:dyDescent="0.2">
      <c r="A27" s="20" t="s">
        <v>95</v>
      </c>
      <c r="B27" s="20" t="s">
        <v>96</v>
      </c>
      <c r="C27" s="21">
        <v>194978</v>
      </c>
    </row>
    <row r="28" spans="1:3" x14ac:dyDescent="0.2">
      <c r="A28" s="20" t="s">
        <v>97</v>
      </c>
      <c r="B28" s="20" t="s">
        <v>98</v>
      </c>
      <c r="C28" s="21">
        <v>194978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C31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147</v>
      </c>
      <c r="B4" s="113"/>
      <c r="C4" s="113"/>
    </row>
    <row r="5" spans="1:3" ht="15" x14ac:dyDescent="0.2">
      <c r="A5" s="8"/>
      <c r="B5" s="8"/>
      <c r="C5" s="8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63</v>
      </c>
      <c r="B8" s="20" t="s">
        <v>64</v>
      </c>
      <c r="C8" s="21">
        <v>1015964</v>
      </c>
    </row>
    <row r="9" spans="1:3" x14ac:dyDescent="0.2">
      <c r="A9" s="20" t="s">
        <v>65</v>
      </c>
      <c r="B9" s="20" t="s">
        <v>66</v>
      </c>
      <c r="C9" s="21">
        <v>1550183</v>
      </c>
    </row>
    <row r="10" spans="1:3" x14ac:dyDescent="0.2">
      <c r="A10" s="20" t="s">
        <v>67</v>
      </c>
      <c r="B10" s="20" t="s">
        <v>68</v>
      </c>
      <c r="C10" s="21">
        <v>534219</v>
      </c>
    </row>
    <row r="11" spans="1:3" x14ac:dyDescent="0.2">
      <c r="A11" s="20" t="s">
        <v>69</v>
      </c>
      <c r="B11" s="20" t="s">
        <v>70</v>
      </c>
      <c r="C11" s="21">
        <v>272134</v>
      </c>
    </row>
    <row r="12" spans="1:3" x14ac:dyDescent="0.2">
      <c r="A12" s="20" t="s">
        <v>71</v>
      </c>
      <c r="B12" s="20" t="s">
        <v>72</v>
      </c>
      <c r="C12" s="21">
        <v>294269</v>
      </c>
    </row>
    <row r="13" spans="1:3" x14ac:dyDescent="0.2">
      <c r="A13" s="20" t="s">
        <v>73</v>
      </c>
      <c r="B13" s="20" t="s">
        <v>74</v>
      </c>
      <c r="C13" s="21">
        <v>22135</v>
      </c>
    </row>
    <row r="14" spans="1:3" x14ac:dyDescent="0.2">
      <c r="A14" s="20" t="s">
        <v>75</v>
      </c>
      <c r="B14" s="20" t="s">
        <v>76</v>
      </c>
      <c r="C14" s="21">
        <v>1288098</v>
      </c>
    </row>
    <row r="15" spans="1:3" x14ac:dyDescent="0.2">
      <c r="A15" s="20" t="s">
        <v>77</v>
      </c>
      <c r="B15" s="20" t="s">
        <v>78</v>
      </c>
      <c r="C15" s="21">
        <v>96559</v>
      </c>
    </row>
    <row r="16" spans="1:3" x14ac:dyDescent="0.2">
      <c r="A16" s="20" t="s">
        <v>79</v>
      </c>
      <c r="B16" s="20" t="s">
        <v>80</v>
      </c>
      <c r="C16" s="21">
        <v>7829717</v>
      </c>
    </row>
    <row r="17" spans="1:3" x14ac:dyDescent="0.2">
      <c r="A17" s="20" t="s">
        <v>81</v>
      </c>
      <c r="B17" s="20" t="s">
        <v>82</v>
      </c>
      <c r="C17" s="21">
        <v>7733158</v>
      </c>
    </row>
    <row r="18" spans="1:3" x14ac:dyDescent="0.2">
      <c r="A18" s="20" t="s">
        <v>83</v>
      </c>
      <c r="B18" s="20" t="s">
        <v>84</v>
      </c>
      <c r="C18" s="21">
        <v>49252</v>
      </c>
    </row>
    <row r="19" spans="1:3" x14ac:dyDescent="0.2">
      <c r="A19" s="20" t="s">
        <v>85</v>
      </c>
      <c r="B19" s="20" t="s">
        <v>86</v>
      </c>
      <c r="C19" s="21">
        <v>49252</v>
      </c>
    </row>
    <row r="20" spans="1:3" x14ac:dyDescent="0.2">
      <c r="A20" s="20" t="s">
        <v>87</v>
      </c>
      <c r="B20" s="20" t="s">
        <v>88</v>
      </c>
      <c r="C20" s="21">
        <v>-112641</v>
      </c>
    </row>
    <row r="21" spans="1:3" x14ac:dyDescent="0.2">
      <c r="A21" s="20" t="s">
        <v>89</v>
      </c>
      <c r="B21" s="20" t="s">
        <v>90</v>
      </c>
      <c r="C21" s="21">
        <v>112641</v>
      </c>
    </row>
    <row r="22" spans="1:3" x14ac:dyDescent="0.2">
      <c r="A22" s="20" t="s">
        <v>116</v>
      </c>
      <c r="B22" s="20" t="s">
        <v>92</v>
      </c>
      <c r="C22" s="21">
        <v>-1110297</v>
      </c>
    </row>
    <row r="23" spans="1:3" x14ac:dyDescent="0.2">
      <c r="A23" s="20" t="s">
        <v>93</v>
      </c>
      <c r="B23" s="20" t="s">
        <v>94</v>
      </c>
      <c r="C23" s="21">
        <v>1110297</v>
      </c>
    </row>
    <row r="24" spans="1:3" x14ac:dyDescent="0.2">
      <c r="A24" s="20" t="s">
        <v>106</v>
      </c>
      <c r="B24" s="20" t="s">
        <v>107</v>
      </c>
      <c r="C24" s="21">
        <v>3544</v>
      </c>
    </row>
    <row r="25" spans="1:3" x14ac:dyDescent="0.2">
      <c r="A25" s="20" t="s">
        <v>108</v>
      </c>
      <c r="B25" s="20" t="s">
        <v>109</v>
      </c>
      <c r="C25" s="21">
        <v>13057</v>
      </c>
    </row>
    <row r="26" spans="1:3" x14ac:dyDescent="0.2">
      <c r="A26" s="20" t="s">
        <v>110</v>
      </c>
      <c r="B26" s="20" t="s">
        <v>111</v>
      </c>
      <c r="C26" s="21">
        <v>9513</v>
      </c>
    </row>
    <row r="27" spans="1:3" x14ac:dyDescent="0.2">
      <c r="A27" s="20" t="s">
        <v>95</v>
      </c>
      <c r="B27" s="20" t="s">
        <v>96</v>
      </c>
      <c r="C27" s="21">
        <v>214515</v>
      </c>
    </row>
    <row r="28" spans="1:3" x14ac:dyDescent="0.2">
      <c r="A28" s="20" t="s">
        <v>149</v>
      </c>
      <c r="B28" s="20" t="s">
        <v>150</v>
      </c>
      <c r="C28" s="20"/>
    </row>
    <row r="29" spans="1:3" x14ac:dyDescent="0.2">
      <c r="A29" s="20" t="s">
        <v>151</v>
      </c>
      <c r="B29" s="20" t="s">
        <v>152</v>
      </c>
      <c r="C29" s="20"/>
    </row>
    <row r="30" spans="1:3" x14ac:dyDescent="0.2">
      <c r="A30" s="20" t="s">
        <v>153</v>
      </c>
      <c r="B30" s="20" t="s">
        <v>154</v>
      </c>
      <c r="C30" s="20"/>
    </row>
    <row r="31" spans="1:3" x14ac:dyDescent="0.2">
      <c r="A31" s="20" t="s">
        <v>97</v>
      </c>
      <c r="B31" s="20" t="s">
        <v>98</v>
      </c>
      <c r="C31" s="21">
        <v>214515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C28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145</v>
      </c>
      <c r="B4" s="113"/>
      <c r="C4" s="113"/>
    </row>
    <row r="5" spans="1:3" ht="15" x14ac:dyDescent="0.2">
      <c r="A5" s="8"/>
      <c r="B5" s="8"/>
      <c r="C5" s="8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63</v>
      </c>
      <c r="B8" s="20" t="s">
        <v>64</v>
      </c>
      <c r="C8" s="21">
        <v>481973</v>
      </c>
    </row>
    <row r="9" spans="1:3" x14ac:dyDescent="0.2">
      <c r="A9" s="20" t="s">
        <v>65</v>
      </c>
      <c r="B9" s="20" t="s">
        <v>66</v>
      </c>
      <c r="C9" s="21">
        <v>707664</v>
      </c>
    </row>
    <row r="10" spans="1:3" x14ac:dyDescent="0.2">
      <c r="A10" s="20" t="s">
        <v>67</v>
      </c>
      <c r="B10" s="20" t="s">
        <v>68</v>
      </c>
      <c r="C10" s="21">
        <v>225691</v>
      </c>
    </row>
    <row r="11" spans="1:3" x14ac:dyDescent="0.2">
      <c r="A11" s="20" t="s">
        <v>69</v>
      </c>
      <c r="B11" s="20" t="s">
        <v>70</v>
      </c>
      <c r="C11" s="21">
        <v>124220</v>
      </c>
    </row>
    <row r="12" spans="1:3" x14ac:dyDescent="0.2">
      <c r="A12" s="20" t="s">
        <v>71</v>
      </c>
      <c r="B12" s="20" t="s">
        <v>72</v>
      </c>
      <c r="C12" s="21">
        <v>133813</v>
      </c>
    </row>
    <row r="13" spans="1:3" x14ac:dyDescent="0.2">
      <c r="A13" s="20" t="s">
        <v>73</v>
      </c>
      <c r="B13" s="20" t="s">
        <v>74</v>
      </c>
      <c r="C13" s="21">
        <v>9593</v>
      </c>
    </row>
    <row r="14" spans="1:3" x14ac:dyDescent="0.2">
      <c r="A14" s="20" t="s">
        <v>75</v>
      </c>
      <c r="B14" s="20" t="s">
        <v>76</v>
      </c>
      <c r="C14" s="21">
        <v>606193</v>
      </c>
    </row>
    <row r="15" spans="1:3" x14ac:dyDescent="0.2">
      <c r="A15" s="20" t="s">
        <v>77</v>
      </c>
      <c r="B15" s="20" t="s">
        <v>78</v>
      </c>
      <c r="C15" s="21">
        <v>72262</v>
      </c>
    </row>
    <row r="16" spans="1:3" x14ac:dyDescent="0.2">
      <c r="A16" s="20" t="s">
        <v>79</v>
      </c>
      <c r="B16" s="20" t="s">
        <v>80</v>
      </c>
      <c r="C16" s="21">
        <v>3404207</v>
      </c>
    </row>
    <row r="17" spans="1:3" x14ac:dyDescent="0.2">
      <c r="A17" s="20" t="s">
        <v>81</v>
      </c>
      <c r="B17" s="20" t="s">
        <v>82</v>
      </c>
      <c r="C17" s="21">
        <v>3331945</v>
      </c>
    </row>
    <row r="18" spans="1:3" x14ac:dyDescent="0.2">
      <c r="A18" s="20" t="s">
        <v>83</v>
      </c>
      <c r="B18" s="20" t="s">
        <v>84</v>
      </c>
      <c r="C18" s="21">
        <v>25660</v>
      </c>
    </row>
    <row r="19" spans="1:3" x14ac:dyDescent="0.2">
      <c r="A19" s="20" t="s">
        <v>85</v>
      </c>
      <c r="B19" s="20" t="s">
        <v>86</v>
      </c>
      <c r="C19" s="21">
        <v>25660</v>
      </c>
    </row>
    <row r="20" spans="1:3" x14ac:dyDescent="0.2">
      <c r="A20" s="20" t="s">
        <v>87</v>
      </c>
      <c r="B20" s="20" t="s">
        <v>88</v>
      </c>
      <c r="C20" s="21">
        <v>-60877</v>
      </c>
    </row>
    <row r="21" spans="1:3" x14ac:dyDescent="0.2">
      <c r="A21" s="20" t="s">
        <v>89</v>
      </c>
      <c r="B21" s="20" t="s">
        <v>90</v>
      </c>
      <c r="C21" s="21">
        <v>60877</v>
      </c>
    </row>
    <row r="22" spans="1:3" x14ac:dyDescent="0.2">
      <c r="A22" s="20" t="s">
        <v>116</v>
      </c>
      <c r="B22" s="20" t="s">
        <v>92</v>
      </c>
      <c r="C22" s="21">
        <v>-508405</v>
      </c>
    </row>
    <row r="23" spans="1:3" x14ac:dyDescent="0.2">
      <c r="A23" s="20" t="s">
        <v>93</v>
      </c>
      <c r="B23" s="20" t="s">
        <v>94</v>
      </c>
      <c r="C23" s="21">
        <v>508405</v>
      </c>
    </row>
    <row r="24" spans="1:3" x14ac:dyDescent="0.2">
      <c r="A24" s="20" t="s">
        <v>106</v>
      </c>
      <c r="B24" s="20" t="s">
        <v>107</v>
      </c>
      <c r="C24" s="21">
        <v>9692</v>
      </c>
    </row>
    <row r="25" spans="1:3" x14ac:dyDescent="0.2">
      <c r="A25" s="20" t="s">
        <v>108</v>
      </c>
      <c r="B25" s="20" t="s">
        <v>109</v>
      </c>
      <c r="C25" s="21">
        <v>13057</v>
      </c>
    </row>
    <row r="26" spans="1:3" x14ac:dyDescent="0.2">
      <c r="A26" s="20" t="s">
        <v>110</v>
      </c>
      <c r="B26" s="20" t="s">
        <v>111</v>
      </c>
      <c r="C26" s="21">
        <v>3365</v>
      </c>
    </row>
    <row r="27" spans="1:3" x14ac:dyDescent="0.2">
      <c r="A27" s="20" t="s">
        <v>95</v>
      </c>
      <c r="B27" s="20" t="s">
        <v>96</v>
      </c>
      <c r="C27" s="21">
        <v>144525</v>
      </c>
    </row>
    <row r="28" spans="1:3" x14ac:dyDescent="0.2">
      <c r="A28" s="20" t="s">
        <v>97</v>
      </c>
      <c r="B28" s="20" t="s">
        <v>98</v>
      </c>
      <c r="C28" s="21">
        <v>144525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C29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144</v>
      </c>
      <c r="B4" s="113"/>
      <c r="C4" s="113"/>
    </row>
    <row r="5" spans="1:3" ht="15" x14ac:dyDescent="0.2">
      <c r="A5" s="8"/>
      <c r="B5" s="8"/>
      <c r="C5" s="8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63</v>
      </c>
      <c r="B8" s="20" t="s">
        <v>64</v>
      </c>
      <c r="C8" s="21">
        <v>1580470</v>
      </c>
    </row>
    <row r="9" spans="1:3" x14ac:dyDescent="0.2">
      <c r="A9" s="20" t="s">
        <v>65</v>
      </c>
      <c r="B9" s="20" t="s">
        <v>66</v>
      </c>
      <c r="C9" s="21">
        <v>2173115</v>
      </c>
    </row>
    <row r="10" spans="1:3" x14ac:dyDescent="0.2">
      <c r="A10" s="20" t="s">
        <v>67</v>
      </c>
      <c r="B10" s="20" t="s">
        <v>68</v>
      </c>
      <c r="C10" s="21">
        <v>592645</v>
      </c>
    </row>
    <row r="11" spans="1:3" x14ac:dyDescent="0.2">
      <c r="A11" s="20" t="s">
        <v>69</v>
      </c>
      <c r="B11" s="20" t="s">
        <v>70</v>
      </c>
      <c r="C11" s="21">
        <v>451104</v>
      </c>
    </row>
    <row r="12" spans="1:3" x14ac:dyDescent="0.2">
      <c r="A12" s="20" t="s">
        <v>71</v>
      </c>
      <c r="B12" s="20" t="s">
        <v>72</v>
      </c>
      <c r="C12" s="21">
        <v>501460</v>
      </c>
    </row>
    <row r="13" spans="1:3" x14ac:dyDescent="0.2">
      <c r="A13" s="20" t="s">
        <v>73</v>
      </c>
      <c r="B13" s="20" t="s">
        <v>74</v>
      </c>
      <c r="C13" s="21">
        <v>50356</v>
      </c>
    </row>
    <row r="14" spans="1:3" x14ac:dyDescent="0.2">
      <c r="A14" s="20" t="s">
        <v>75</v>
      </c>
      <c r="B14" s="20" t="s">
        <v>76</v>
      </c>
      <c r="C14" s="21">
        <v>2031574</v>
      </c>
    </row>
    <row r="15" spans="1:3" x14ac:dyDescent="0.2">
      <c r="A15" s="20" t="s">
        <v>102</v>
      </c>
      <c r="B15" s="20" t="s">
        <v>103</v>
      </c>
      <c r="C15" s="21">
        <v>-10</v>
      </c>
    </row>
    <row r="16" spans="1:3" x14ac:dyDescent="0.2">
      <c r="A16" s="20" t="s">
        <v>114</v>
      </c>
      <c r="B16" s="20" t="s">
        <v>115</v>
      </c>
      <c r="C16" s="21">
        <v>10</v>
      </c>
    </row>
    <row r="17" spans="1:3" x14ac:dyDescent="0.2">
      <c r="A17" s="20" t="s">
        <v>77</v>
      </c>
      <c r="B17" s="20" t="s">
        <v>78</v>
      </c>
      <c r="C17" s="21">
        <v>200045</v>
      </c>
    </row>
    <row r="18" spans="1:3" x14ac:dyDescent="0.2">
      <c r="A18" s="20" t="s">
        <v>79</v>
      </c>
      <c r="B18" s="20" t="s">
        <v>80</v>
      </c>
      <c r="C18" s="21">
        <v>9089312</v>
      </c>
    </row>
    <row r="19" spans="1:3" x14ac:dyDescent="0.2">
      <c r="A19" s="20" t="s">
        <v>81</v>
      </c>
      <c r="B19" s="20" t="s">
        <v>82</v>
      </c>
      <c r="C19" s="21">
        <v>8889267</v>
      </c>
    </row>
    <row r="20" spans="1:3" x14ac:dyDescent="0.2">
      <c r="A20" s="20" t="s">
        <v>83</v>
      </c>
      <c r="B20" s="20" t="s">
        <v>84</v>
      </c>
      <c r="C20" s="21">
        <v>135718</v>
      </c>
    </row>
    <row r="21" spans="1:3" x14ac:dyDescent="0.2">
      <c r="A21" s="20" t="s">
        <v>85</v>
      </c>
      <c r="B21" s="20" t="s">
        <v>86</v>
      </c>
      <c r="C21" s="21">
        <v>135718</v>
      </c>
    </row>
    <row r="22" spans="1:3" x14ac:dyDescent="0.2">
      <c r="A22" s="20" t="s">
        <v>87</v>
      </c>
      <c r="B22" s="20" t="s">
        <v>88</v>
      </c>
      <c r="C22" s="21">
        <v>-160985</v>
      </c>
    </row>
    <row r="23" spans="1:3" x14ac:dyDescent="0.2">
      <c r="A23" s="20" t="s">
        <v>89</v>
      </c>
      <c r="B23" s="20" t="s">
        <v>90</v>
      </c>
      <c r="C23" s="21">
        <v>160985</v>
      </c>
    </row>
    <row r="24" spans="1:3" x14ac:dyDescent="0.2">
      <c r="A24" s="20" t="s">
        <v>116</v>
      </c>
      <c r="B24" s="20" t="s">
        <v>92</v>
      </c>
      <c r="C24" s="21">
        <v>-1651865</v>
      </c>
    </row>
    <row r="25" spans="1:3" x14ac:dyDescent="0.2">
      <c r="A25" s="20" t="s">
        <v>93</v>
      </c>
      <c r="B25" s="20" t="s">
        <v>94</v>
      </c>
      <c r="C25" s="21">
        <v>1651865</v>
      </c>
    </row>
    <row r="26" spans="1:3" x14ac:dyDescent="0.2">
      <c r="A26" s="20" t="s">
        <v>106</v>
      </c>
      <c r="B26" s="20" t="s">
        <v>107</v>
      </c>
      <c r="C26" s="21">
        <v>295</v>
      </c>
    </row>
    <row r="27" spans="1:3" x14ac:dyDescent="0.2">
      <c r="A27" s="20" t="s">
        <v>108</v>
      </c>
      <c r="B27" s="20" t="s">
        <v>109</v>
      </c>
      <c r="C27" s="21">
        <v>295</v>
      </c>
    </row>
    <row r="28" spans="1:3" x14ac:dyDescent="0.2">
      <c r="A28" s="20" t="s">
        <v>95</v>
      </c>
      <c r="B28" s="20" t="s">
        <v>96</v>
      </c>
      <c r="C28" s="21">
        <v>554772</v>
      </c>
    </row>
    <row r="29" spans="1:3" x14ac:dyDescent="0.2">
      <c r="A29" s="20" t="s">
        <v>97</v>
      </c>
      <c r="B29" s="20" t="s">
        <v>98</v>
      </c>
      <c r="C29" s="21">
        <v>554772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27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140</v>
      </c>
      <c r="B4" s="113"/>
      <c r="C4" s="113"/>
    </row>
    <row r="5" spans="1:3" ht="15" x14ac:dyDescent="0.2">
      <c r="A5" s="8"/>
      <c r="B5" s="8"/>
      <c r="C5" s="8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63</v>
      </c>
      <c r="B8" s="20" t="s">
        <v>64</v>
      </c>
      <c r="C8" s="21">
        <v>1128235</v>
      </c>
    </row>
    <row r="9" spans="1:3" x14ac:dyDescent="0.2">
      <c r="A9" s="20" t="s">
        <v>65</v>
      </c>
      <c r="B9" s="20" t="s">
        <v>66</v>
      </c>
      <c r="C9" s="21">
        <v>1538720</v>
      </c>
    </row>
    <row r="10" spans="1:3" x14ac:dyDescent="0.2">
      <c r="A10" s="20" t="s">
        <v>67</v>
      </c>
      <c r="B10" s="20" t="s">
        <v>68</v>
      </c>
      <c r="C10" s="21">
        <v>410485</v>
      </c>
    </row>
    <row r="11" spans="1:3" x14ac:dyDescent="0.2">
      <c r="A11" s="20" t="s">
        <v>69</v>
      </c>
      <c r="B11" s="20" t="s">
        <v>70</v>
      </c>
      <c r="C11" s="21">
        <v>295977</v>
      </c>
    </row>
    <row r="12" spans="1:3" x14ac:dyDescent="0.2">
      <c r="A12" s="20" t="s">
        <v>71</v>
      </c>
      <c r="B12" s="20" t="s">
        <v>72</v>
      </c>
      <c r="C12" s="21">
        <v>333945</v>
      </c>
    </row>
    <row r="13" spans="1:3" x14ac:dyDescent="0.2">
      <c r="A13" s="20" t="s">
        <v>73</v>
      </c>
      <c r="B13" s="20" t="s">
        <v>74</v>
      </c>
      <c r="C13" s="21">
        <v>37968</v>
      </c>
    </row>
    <row r="14" spans="1:3" x14ac:dyDescent="0.2">
      <c r="A14" s="20" t="s">
        <v>75</v>
      </c>
      <c r="B14" s="20" t="s">
        <v>76</v>
      </c>
      <c r="C14" s="21">
        <v>1424212</v>
      </c>
    </row>
    <row r="15" spans="1:3" x14ac:dyDescent="0.2">
      <c r="A15" s="20" t="s">
        <v>77</v>
      </c>
      <c r="B15" s="20" t="s">
        <v>78</v>
      </c>
      <c r="C15" s="21">
        <v>138121</v>
      </c>
    </row>
    <row r="16" spans="1:3" x14ac:dyDescent="0.2">
      <c r="A16" s="20" t="s">
        <v>79</v>
      </c>
      <c r="B16" s="20" t="s">
        <v>80</v>
      </c>
      <c r="C16" s="21">
        <v>6469721</v>
      </c>
    </row>
    <row r="17" spans="1:3" x14ac:dyDescent="0.2">
      <c r="A17" s="20" t="s">
        <v>81</v>
      </c>
      <c r="B17" s="20" t="s">
        <v>82</v>
      </c>
      <c r="C17" s="21">
        <v>6331600</v>
      </c>
    </row>
    <row r="18" spans="1:3" x14ac:dyDescent="0.2">
      <c r="A18" s="20" t="s">
        <v>83</v>
      </c>
      <c r="B18" s="20" t="s">
        <v>84</v>
      </c>
      <c r="C18" s="21">
        <v>65968</v>
      </c>
    </row>
    <row r="19" spans="1:3" x14ac:dyDescent="0.2">
      <c r="A19" s="20" t="s">
        <v>85</v>
      </c>
      <c r="B19" s="20" t="s">
        <v>86</v>
      </c>
      <c r="C19" s="21">
        <v>65968</v>
      </c>
    </row>
    <row r="20" spans="1:3" x14ac:dyDescent="0.2">
      <c r="A20" s="20" t="s">
        <v>87</v>
      </c>
      <c r="B20" s="20" t="s">
        <v>88</v>
      </c>
      <c r="C20" s="21">
        <v>-153832</v>
      </c>
    </row>
    <row r="21" spans="1:3" x14ac:dyDescent="0.2">
      <c r="A21" s="20" t="s">
        <v>89</v>
      </c>
      <c r="B21" s="20" t="s">
        <v>90</v>
      </c>
      <c r="C21" s="21">
        <v>153832</v>
      </c>
    </row>
    <row r="22" spans="1:3" x14ac:dyDescent="0.2">
      <c r="A22" s="20" t="s">
        <v>116</v>
      </c>
      <c r="B22" s="20" t="s">
        <v>92</v>
      </c>
      <c r="C22" s="21">
        <v>-1113794</v>
      </c>
    </row>
    <row r="23" spans="1:3" x14ac:dyDescent="0.2">
      <c r="A23" s="20" t="s">
        <v>93</v>
      </c>
      <c r="B23" s="20" t="s">
        <v>94</v>
      </c>
      <c r="C23" s="21">
        <v>1113794</v>
      </c>
    </row>
    <row r="24" spans="1:3" x14ac:dyDescent="0.2">
      <c r="A24" s="20" t="s">
        <v>106</v>
      </c>
      <c r="B24" s="20" t="s">
        <v>107</v>
      </c>
      <c r="C24" s="21">
        <v>287</v>
      </c>
    </row>
    <row r="25" spans="1:3" x14ac:dyDescent="0.2">
      <c r="A25" s="20" t="s">
        <v>108</v>
      </c>
      <c r="B25" s="20" t="s">
        <v>109</v>
      </c>
      <c r="C25" s="21">
        <v>287</v>
      </c>
    </row>
    <row r="26" spans="1:3" x14ac:dyDescent="0.2">
      <c r="A26" s="20" t="s">
        <v>95</v>
      </c>
      <c r="B26" s="20" t="s">
        <v>96</v>
      </c>
      <c r="C26" s="21">
        <v>360962</v>
      </c>
    </row>
    <row r="27" spans="1:3" x14ac:dyDescent="0.2">
      <c r="A27" s="20" t="s">
        <v>97</v>
      </c>
      <c r="B27" s="20" t="s">
        <v>98</v>
      </c>
      <c r="C27" s="21">
        <v>360962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C27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123</v>
      </c>
      <c r="B4" s="113"/>
      <c r="C4" s="113"/>
    </row>
    <row r="5" spans="1:3" ht="15" x14ac:dyDescent="0.2">
      <c r="A5" s="8"/>
      <c r="B5" s="8"/>
      <c r="C5" s="8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63</v>
      </c>
      <c r="B8" s="20" t="s">
        <v>64</v>
      </c>
      <c r="C8" s="21">
        <v>704476</v>
      </c>
    </row>
    <row r="9" spans="1:3" x14ac:dyDescent="0.2">
      <c r="A9" s="20" t="s">
        <v>65</v>
      </c>
      <c r="B9" s="20" t="s">
        <v>66</v>
      </c>
      <c r="C9" s="21">
        <v>963680</v>
      </c>
    </row>
    <row r="10" spans="1:3" x14ac:dyDescent="0.2">
      <c r="A10" s="20" t="s">
        <v>67</v>
      </c>
      <c r="B10" s="20" t="s">
        <v>68</v>
      </c>
      <c r="C10" s="21">
        <v>259204</v>
      </c>
    </row>
    <row r="11" spans="1:3" x14ac:dyDescent="0.2">
      <c r="A11" s="20" t="s">
        <v>69</v>
      </c>
      <c r="B11" s="20" t="s">
        <v>70</v>
      </c>
      <c r="C11" s="21">
        <v>200908</v>
      </c>
    </row>
    <row r="12" spans="1:3" x14ac:dyDescent="0.2">
      <c r="A12" s="20" t="s">
        <v>71</v>
      </c>
      <c r="B12" s="20" t="s">
        <v>72</v>
      </c>
      <c r="C12" s="21">
        <v>224493</v>
      </c>
    </row>
    <row r="13" spans="1:3" x14ac:dyDescent="0.2">
      <c r="A13" s="20" t="s">
        <v>73</v>
      </c>
      <c r="B13" s="20" t="s">
        <v>74</v>
      </c>
      <c r="C13" s="21">
        <v>23585</v>
      </c>
    </row>
    <row r="14" spans="1:3" x14ac:dyDescent="0.2">
      <c r="A14" s="20" t="s">
        <v>75</v>
      </c>
      <c r="B14" s="20" t="s">
        <v>76</v>
      </c>
      <c r="C14" s="21">
        <v>905384</v>
      </c>
    </row>
    <row r="15" spans="1:3" x14ac:dyDescent="0.2">
      <c r="A15" s="20" t="s">
        <v>77</v>
      </c>
      <c r="B15" s="20" t="s">
        <v>78</v>
      </c>
      <c r="C15" s="21">
        <v>63346</v>
      </c>
    </row>
    <row r="16" spans="1:3" x14ac:dyDescent="0.2">
      <c r="A16" s="20" t="s">
        <v>79</v>
      </c>
      <c r="B16" s="20" t="s">
        <v>80</v>
      </c>
      <c r="C16" s="21">
        <v>4745890</v>
      </c>
    </row>
    <row r="17" spans="1:3" x14ac:dyDescent="0.2">
      <c r="A17" s="20" t="s">
        <v>81</v>
      </c>
      <c r="B17" s="20" t="s">
        <v>82</v>
      </c>
      <c r="C17" s="21">
        <v>4682544</v>
      </c>
    </row>
    <row r="18" spans="1:3" x14ac:dyDescent="0.2">
      <c r="A18" s="20" t="s">
        <v>83</v>
      </c>
      <c r="B18" s="20" t="s">
        <v>84</v>
      </c>
      <c r="C18" s="21">
        <v>46231</v>
      </c>
    </row>
    <row r="19" spans="1:3" x14ac:dyDescent="0.2">
      <c r="A19" s="20" t="s">
        <v>85</v>
      </c>
      <c r="B19" s="20" t="s">
        <v>86</v>
      </c>
      <c r="C19" s="21">
        <v>46231</v>
      </c>
    </row>
    <row r="20" spans="1:3" x14ac:dyDescent="0.2">
      <c r="A20" s="20" t="s">
        <v>87</v>
      </c>
      <c r="B20" s="20" t="s">
        <v>88</v>
      </c>
      <c r="C20" s="21">
        <v>-94209</v>
      </c>
    </row>
    <row r="21" spans="1:3" x14ac:dyDescent="0.2">
      <c r="A21" s="20" t="s">
        <v>89</v>
      </c>
      <c r="B21" s="20" t="s">
        <v>90</v>
      </c>
      <c r="C21" s="21">
        <v>94209</v>
      </c>
    </row>
    <row r="22" spans="1:3" x14ac:dyDescent="0.2">
      <c r="A22" s="20" t="s">
        <v>116</v>
      </c>
      <c r="B22" s="20" t="s">
        <v>92</v>
      </c>
      <c r="C22" s="21">
        <v>-705240</v>
      </c>
    </row>
    <row r="23" spans="1:3" x14ac:dyDescent="0.2">
      <c r="A23" s="20" t="s">
        <v>93</v>
      </c>
      <c r="B23" s="20" t="s">
        <v>94</v>
      </c>
      <c r="C23" s="21">
        <v>705240</v>
      </c>
    </row>
    <row r="24" spans="1:3" x14ac:dyDescent="0.2">
      <c r="A24" s="20" t="s">
        <v>106</v>
      </c>
      <c r="B24" s="20" t="s">
        <v>107</v>
      </c>
      <c r="C24" s="21">
        <v>195</v>
      </c>
    </row>
    <row r="25" spans="1:3" x14ac:dyDescent="0.2">
      <c r="A25" s="20" t="s">
        <v>108</v>
      </c>
      <c r="B25" s="20" t="s">
        <v>109</v>
      </c>
      <c r="C25" s="21">
        <v>195</v>
      </c>
    </row>
    <row r="26" spans="1:3" x14ac:dyDescent="0.2">
      <c r="A26" s="20" t="s">
        <v>95</v>
      </c>
      <c r="B26" s="20" t="s">
        <v>96</v>
      </c>
      <c r="C26" s="21">
        <v>215707</v>
      </c>
    </row>
    <row r="27" spans="1:3" x14ac:dyDescent="0.2">
      <c r="A27" s="20" t="s">
        <v>97</v>
      </c>
      <c r="B27" s="20" t="s">
        <v>98</v>
      </c>
      <c r="C27" s="21">
        <v>215707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C32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122</v>
      </c>
      <c r="B4" s="113"/>
      <c r="C4" s="113"/>
    </row>
    <row r="5" spans="1:3" ht="15" x14ac:dyDescent="0.2">
      <c r="A5" s="8"/>
      <c r="B5" s="8"/>
      <c r="C5" s="8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1"/>
      <c r="B8" s="12" t="s">
        <v>62</v>
      </c>
      <c r="C8" s="11"/>
    </row>
    <row r="9" spans="1:3" x14ac:dyDescent="0.2">
      <c r="A9" s="20" t="s">
        <v>63</v>
      </c>
      <c r="B9" s="20" t="s">
        <v>64</v>
      </c>
      <c r="C9" s="21">
        <v>332259</v>
      </c>
    </row>
    <row r="10" spans="1:3" x14ac:dyDescent="0.2">
      <c r="A10" s="20" t="s">
        <v>65</v>
      </c>
      <c r="B10" s="20" t="s">
        <v>66</v>
      </c>
      <c r="C10" s="21">
        <v>454069</v>
      </c>
    </row>
    <row r="11" spans="1:3" x14ac:dyDescent="0.2">
      <c r="A11" s="20" t="s">
        <v>67</v>
      </c>
      <c r="B11" s="20" t="s">
        <v>68</v>
      </c>
      <c r="C11" s="21">
        <v>121810</v>
      </c>
    </row>
    <row r="12" spans="1:3" x14ac:dyDescent="0.2">
      <c r="A12" s="20" t="s">
        <v>69</v>
      </c>
      <c r="B12" s="20" t="s">
        <v>70</v>
      </c>
      <c r="C12" s="21">
        <v>88105</v>
      </c>
    </row>
    <row r="13" spans="1:3" x14ac:dyDescent="0.2">
      <c r="A13" s="20" t="s">
        <v>71</v>
      </c>
      <c r="B13" s="20" t="s">
        <v>72</v>
      </c>
      <c r="C13" s="21">
        <v>100363</v>
      </c>
    </row>
    <row r="14" spans="1:3" x14ac:dyDescent="0.2">
      <c r="A14" s="20" t="s">
        <v>73</v>
      </c>
      <c r="B14" s="20" t="s">
        <v>74</v>
      </c>
      <c r="C14" s="21">
        <v>12258</v>
      </c>
    </row>
    <row r="15" spans="1:3" x14ac:dyDescent="0.2">
      <c r="A15" s="20" t="s">
        <v>75</v>
      </c>
      <c r="B15" s="20" t="s">
        <v>76</v>
      </c>
      <c r="C15" s="21">
        <v>420364</v>
      </c>
    </row>
    <row r="16" spans="1:3" x14ac:dyDescent="0.2">
      <c r="A16" s="20" t="s">
        <v>77</v>
      </c>
      <c r="B16" s="20" t="s">
        <v>78</v>
      </c>
      <c r="C16" s="21">
        <v>27065</v>
      </c>
    </row>
    <row r="17" spans="1:3" x14ac:dyDescent="0.2">
      <c r="A17" s="20" t="s">
        <v>79</v>
      </c>
      <c r="B17" s="20" t="s">
        <v>80</v>
      </c>
      <c r="C17" s="21">
        <v>2668546</v>
      </c>
    </row>
    <row r="18" spans="1:3" x14ac:dyDescent="0.2">
      <c r="A18" s="20" t="s">
        <v>81</v>
      </c>
      <c r="B18" s="20" t="s">
        <v>82</v>
      </c>
      <c r="C18" s="21">
        <v>2641481</v>
      </c>
    </row>
    <row r="19" spans="1:3" x14ac:dyDescent="0.2">
      <c r="A19" s="20" t="s">
        <v>83</v>
      </c>
      <c r="B19" s="20" t="s">
        <v>84</v>
      </c>
      <c r="C19" s="21">
        <v>33724</v>
      </c>
    </row>
    <row r="20" spans="1:3" x14ac:dyDescent="0.2">
      <c r="A20" s="20" t="s">
        <v>85</v>
      </c>
      <c r="B20" s="20" t="s">
        <v>86</v>
      </c>
      <c r="C20" s="21">
        <v>33724</v>
      </c>
    </row>
    <row r="21" spans="1:3" x14ac:dyDescent="0.2">
      <c r="A21" s="20" t="s">
        <v>87</v>
      </c>
      <c r="B21" s="20" t="s">
        <v>88</v>
      </c>
      <c r="C21" s="21">
        <v>-57190</v>
      </c>
    </row>
    <row r="22" spans="1:3" x14ac:dyDescent="0.2">
      <c r="A22" s="20" t="s">
        <v>89</v>
      </c>
      <c r="B22" s="20" t="s">
        <v>90</v>
      </c>
      <c r="C22" s="21">
        <v>57190</v>
      </c>
    </row>
    <row r="23" spans="1:3" x14ac:dyDescent="0.2">
      <c r="A23" s="20" t="s">
        <v>116</v>
      </c>
      <c r="B23" s="20" t="s">
        <v>92</v>
      </c>
      <c r="C23" s="21">
        <v>-336020</v>
      </c>
    </row>
    <row r="24" spans="1:3" x14ac:dyDescent="0.2">
      <c r="A24" s="20" t="s">
        <v>93</v>
      </c>
      <c r="B24" s="20" t="s">
        <v>94</v>
      </c>
      <c r="C24" s="21">
        <v>336020</v>
      </c>
    </row>
    <row r="25" spans="1:3" x14ac:dyDescent="0.2">
      <c r="A25" s="20" t="s">
        <v>106</v>
      </c>
      <c r="B25" s="20" t="s">
        <v>107</v>
      </c>
      <c r="C25" s="21">
        <v>101</v>
      </c>
    </row>
    <row r="26" spans="1:3" x14ac:dyDescent="0.2">
      <c r="A26" s="20" t="s">
        <v>108</v>
      </c>
      <c r="B26" s="20" t="s">
        <v>109</v>
      </c>
      <c r="C26" s="21">
        <v>101</v>
      </c>
    </row>
    <row r="27" spans="1:3" x14ac:dyDescent="0.2">
      <c r="A27" s="20" t="s">
        <v>95</v>
      </c>
      <c r="B27" s="20" t="s">
        <v>96</v>
      </c>
      <c r="C27" s="21">
        <v>88044</v>
      </c>
    </row>
    <row r="28" spans="1:3" x14ac:dyDescent="0.2">
      <c r="A28" s="20" t="s">
        <v>97</v>
      </c>
      <c r="B28" s="20" t="s">
        <v>98</v>
      </c>
      <c r="C28" s="21">
        <v>88044</v>
      </c>
    </row>
    <row r="29" spans="1:3" x14ac:dyDescent="0.2">
      <c r="A29" s="20"/>
      <c r="B29" s="20"/>
      <c r="C29" s="21"/>
    </row>
    <row r="30" spans="1:3" x14ac:dyDescent="0.2">
      <c r="A30" s="20"/>
      <c r="B30" s="20"/>
      <c r="C30" s="21"/>
    </row>
    <row r="31" spans="1:3" x14ac:dyDescent="0.2">
      <c r="A31" s="20"/>
      <c r="B31" s="20"/>
      <c r="C31" s="21"/>
    </row>
    <row r="32" spans="1:3" x14ac:dyDescent="0.2">
      <c r="A32" s="20"/>
      <c r="B32" s="20"/>
      <c r="C32" s="21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C32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118</v>
      </c>
      <c r="B4" s="113"/>
      <c r="C4" s="113"/>
    </row>
    <row r="5" spans="1:3" ht="15" x14ac:dyDescent="0.2">
      <c r="A5" s="8"/>
      <c r="B5" s="8"/>
      <c r="C5" s="8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1"/>
      <c r="B8" s="12" t="s">
        <v>62</v>
      </c>
      <c r="C8" s="11"/>
    </row>
    <row r="9" spans="1:3" x14ac:dyDescent="0.2">
      <c r="A9" s="20" t="s">
        <v>63</v>
      </c>
      <c r="B9" s="20" t="s">
        <v>64</v>
      </c>
      <c r="C9" s="21">
        <v>881019</v>
      </c>
    </row>
    <row r="10" spans="1:3" x14ac:dyDescent="0.2">
      <c r="A10" s="20" t="s">
        <v>65</v>
      </c>
      <c r="B10" s="20" t="s">
        <v>66</v>
      </c>
      <c r="C10" s="21">
        <v>1218012</v>
      </c>
    </row>
    <row r="11" spans="1:3" x14ac:dyDescent="0.2">
      <c r="A11" s="20" t="s">
        <v>67</v>
      </c>
      <c r="B11" s="20" t="s">
        <v>68</v>
      </c>
      <c r="C11" s="21">
        <v>336993</v>
      </c>
    </row>
    <row r="12" spans="1:3" x14ac:dyDescent="0.2">
      <c r="A12" s="20" t="s">
        <v>69</v>
      </c>
      <c r="B12" s="20" t="s">
        <v>70</v>
      </c>
      <c r="C12" s="21">
        <v>225214</v>
      </c>
    </row>
    <row r="13" spans="1:3" x14ac:dyDescent="0.2">
      <c r="A13" s="20" t="s">
        <v>71</v>
      </c>
      <c r="B13" s="20" t="s">
        <v>72</v>
      </c>
      <c r="C13" s="21">
        <v>249793</v>
      </c>
    </row>
    <row r="14" spans="1:3" x14ac:dyDescent="0.2">
      <c r="A14" s="20" t="s">
        <v>73</v>
      </c>
      <c r="B14" s="20" t="s">
        <v>74</v>
      </c>
      <c r="C14" s="21">
        <v>24579</v>
      </c>
    </row>
    <row r="15" spans="1:3" x14ac:dyDescent="0.2">
      <c r="A15" s="20" t="s">
        <v>75</v>
      </c>
      <c r="B15" s="20" t="s">
        <v>76</v>
      </c>
      <c r="C15" s="21">
        <v>1106233</v>
      </c>
    </row>
    <row r="16" spans="1:3" x14ac:dyDescent="0.2">
      <c r="A16" s="20" t="s">
        <v>102</v>
      </c>
      <c r="B16" s="20" t="s">
        <v>103</v>
      </c>
      <c r="C16" s="21">
        <v>75</v>
      </c>
    </row>
    <row r="17" spans="1:3" x14ac:dyDescent="0.2">
      <c r="A17" s="20" t="s">
        <v>104</v>
      </c>
      <c r="B17" s="20" t="s">
        <v>105</v>
      </c>
      <c r="C17" s="21">
        <v>664</v>
      </c>
    </row>
    <row r="18" spans="1:3" x14ac:dyDescent="0.2">
      <c r="A18" s="20" t="s">
        <v>114</v>
      </c>
      <c r="B18" s="20" t="s">
        <v>115</v>
      </c>
      <c r="C18" s="21">
        <v>589</v>
      </c>
    </row>
    <row r="19" spans="1:3" x14ac:dyDescent="0.2">
      <c r="A19" s="20" t="s">
        <v>77</v>
      </c>
      <c r="B19" s="20" t="s">
        <v>78</v>
      </c>
      <c r="C19" s="21">
        <v>99240</v>
      </c>
    </row>
    <row r="20" spans="1:3" x14ac:dyDescent="0.2">
      <c r="A20" s="20" t="s">
        <v>79</v>
      </c>
      <c r="B20" s="20" t="s">
        <v>80</v>
      </c>
      <c r="C20" s="21">
        <v>7006979</v>
      </c>
    </row>
    <row r="21" spans="1:3" x14ac:dyDescent="0.2">
      <c r="A21" s="20" t="s">
        <v>81</v>
      </c>
      <c r="B21" s="20" t="s">
        <v>82</v>
      </c>
      <c r="C21" s="21">
        <v>6907739</v>
      </c>
    </row>
    <row r="22" spans="1:3" x14ac:dyDescent="0.2">
      <c r="A22" s="20" t="s">
        <v>83</v>
      </c>
      <c r="B22" s="20" t="s">
        <v>84</v>
      </c>
      <c r="C22" s="21">
        <v>121268</v>
      </c>
    </row>
    <row r="23" spans="1:3" x14ac:dyDescent="0.2">
      <c r="A23" s="20" t="s">
        <v>85</v>
      </c>
      <c r="B23" s="20" t="s">
        <v>86</v>
      </c>
      <c r="C23" s="21">
        <v>121268</v>
      </c>
    </row>
    <row r="24" spans="1:3" x14ac:dyDescent="0.2">
      <c r="A24" s="20" t="s">
        <v>87</v>
      </c>
      <c r="B24" s="20" t="s">
        <v>88</v>
      </c>
      <c r="C24" s="21">
        <v>-152435</v>
      </c>
    </row>
    <row r="25" spans="1:3" x14ac:dyDescent="0.2">
      <c r="A25" s="20" t="s">
        <v>89</v>
      </c>
      <c r="B25" s="20" t="s">
        <v>90</v>
      </c>
      <c r="C25" s="21">
        <v>152435</v>
      </c>
    </row>
    <row r="26" spans="1:3" x14ac:dyDescent="0.2">
      <c r="A26" s="20" t="s">
        <v>116</v>
      </c>
      <c r="B26" s="20" t="s">
        <v>92</v>
      </c>
      <c r="C26" s="21">
        <v>-1058621</v>
      </c>
    </row>
    <row r="27" spans="1:3" x14ac:dyDescent="0.2">
      <c r="A27" s="20" t="s">
        <v>93</v>
      </c>
      <c r="B27" s="20" t="s">
        <v>94</v>
      </c>
      <c r="C27" s="21">
        <v>1058621</v>
      </c>
    </row>
    <row r="28" spans="1:3" x14ac:dyDescent="0.2">
      <c r="A28" s="20" t="s">
        <v>106</v>
      </c>
      <c r="B28" s="20" t="s">
        <v>107</v>
      </c>
      <c r="C28" s="21">
        <v>9744</v>
      </c>
    </row>
    <row r="29" spans="1:3" x14ac:dyDescent="0.2">
      <c r="A29" s="20" t="s">
        <v>108</v>
      </c>
      <c r="B29" s="20" t="s">
        <v>109</v>
      </c>
      <c r="C29" s="21">
        <v>11295</v>
      </c>
    </row>
    <row r="30" spans="1:3" x14ac:dyDescent="0.2">
      <c r="A30" s="20" t="s">
        <v>110</v>
      </c>
      <c r="B30" s="20" t="s">
        <v>111</v>
      </c>
      <c r="C30" s="21">
        <v>1551</v>
      </c>
    </row>
    <row r="31" spans="1:3" x14ac:dyDescent="0.2">
      <c r="A31" s="20" t="s">
        <v>95</v>
      </c>
      <c r="B31" s="20" t="s">
        <v>96</v>
      </c>
      <c r="C31" s="21">
        <v>125504</v>
      </c>
    </row>
    <row r="32" spans="1:3" x14ac:dyDescent="0.2">
      <c r="A32" s="20" t="s">
        <v>97</v>
      </c>
      <c r="B32" s="20" t="s">
        <v>98</v>
      </c>
      <c r="C32" s="21">
        <v>125504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C32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2" t="s">
        <v>157</v>
      </c>
      <c r="B1" s="112"/>
      <c r="C1" s="112"/>
    </row>
    <row r="2" spans="1:3" ht="15.75" x14ac:dyDescent="0.25">
      <c r="A2" s="14"/>
      <c r="B2" s="15"/>
      <c r="C2" s="15"/>
    </row>
    <row r="3" spans="1:3" ht="15.75" x14ac:dyDescent="0.25">
      <c r="A3" s="113" t="s">
        <v>58</v>
      </c>
      <c r="B3" s="113"/>
      <c r="C3" s="113"/>
    </row>
    <row r="4" spans="1:3" ht="15.75" x14ac:dyDescent="0.25">
      <c r="A4" s="113" t="s">
        <v>113</v>
      </c>
      <c r="B4" s="113"/>
      <c r="C4" s="113"/>
    </row>
    <row r="5" spans="1:3" ht="15" x14ac:dyDescent="0.2">
      <c r="A5" s="8"/>
      <c r="B5" s="8"/>
      <c r="C5" s="8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1"/>
      <c r="B8" s="12" t="s">
        <v>62</v>
      </c>
      <c r="C8" s="11"/>
    </row>
    <row r="9" spans="1:3" x14ac:dyDescent="0.2">
      <c r="A9" t="s">
        <v>63</v>
      </c>
      <c r="B9" t="s">
        <v>64</v>
      </c>
      <c r="C9" s="6">
        <v>616883</v>
      </c>
    </row>
    <row r="10" spans="1:3" x14ac:dyDescent="0.2">
      <c r="A10" t="s">
        <v>65</v>
      </c>
      <c r="B10" t="s">
        <v>66</v>
      </c>
      <c r="C10" s="6">
        <v>846266</v>
      </c>
    </row>
    <row r="11" spans="1:3" x14ac:dyDescent="0.2">
      <c r="A11" t="s">
        <v>67</v>
      </c>
      <c r="B11" t="s">
        <v>68</v>
      </c>
      <c r="C11" s="6">
        <v>229383</v>
      </c>
    </row>
    <row r="12" spans="1:3" x14ac:dyDescent="0.2">
      <c r="A12" t="s">
        <v>69</v>
      </c>
      <c r="B12" t="s">
        <v>70</v>
      </c>
      <c r="C12" s="6">
        <v>141920</v>
      </c>
    </row>
    <row r="13" spans="1:3" x14ac:dyDescent="0.2">
      <c r="A13" t="s">
        <v>71</v>
      </c>
      <c r="B13" t="s">
        <v>72</v>
      </c>
      <c r="C13" s="6">
        <v>156826</v>
      </c>
    </row>
    <row r="14" spans="1:3" x14ac:dyDescent="0.2">
      <c r="A14" t="s">
        <v>73</v>
      </c>
      <c r="B14" t="s">
        <v>74</v>
      </c>
      <c r="C14" s="6">
        <v>14906</v>
      </c>
    </row>
    <row r="15" spans="1:3" x14ac:dyDescent="0.2">
      <c r="A15" t="s">
        <v>75</v>
      </c>
      <c r="B15" t="s">
        <v>76</v>
      </c>
      <c r="C15" s="6">
        <v>758803</v>
      </c>
    </row>
    <row r="16" spans="1:3" x14ac:dyDescent="0.2">
      <c r="A16" t="s">
        <v>102</v>
      </c>
      <c r="B16" t="s">
        <v>103</v>
      </c>
      <c r="C16">
        <v>378</v>
      </c>
    </row>
    <row r="17" spans="1:3" x14ac:dyDescent="0.2">
      <c r="A17" t="s">
        <v>104</v>
      </c>
      <c r="B17" t="s">
        <v>105</v>
      </c>
      <c r="C17">
        <v>378</v>
      </c>
    </row>
    <row r="18" spans="1:3" x14ac:dyDescent="0.2">
      <c r="A18" t="s">
        <v>77</v>
      </c>
      <c r="B18" t="s">
        <v>78</v>
      </c>
      <c r="C18" s="6">
        <v>60388</v>
      </c>
    </row>
    <row r="19" spans="1:3" x14ac:dyDescent="0.2">
      <c r="A19" t="s">
        <v>79</v>
      </c>
      <c r="B19" t="s">
        <v>80</v>
      </c>
      <c r="C19" s="6">
        <v>4330950</v>
      </c>
    </row>
    <row r="20" spans="1:3" x14ac:dyDescent="0.2">
      <c r="A20" t="s">
        <v>81</v>
      </c>
      <c r="B20" t="s">
        <v>82</v>
      </c>
      <c r="C20" s="6">
        <v>4270562</v>
      </c>
    </row>
    <row r="21" spans="1:3" x14ac:dyDescent="0.2">
      <c r="A21" t="s">
        <v>83</v>
      </c>
      <c r="B21" t="s">
        <v>84</v>
      </c>
      <c r="C21" s="6">
        <v>89492</v>
      </c>
    </row>
    <row r="22" spans="1:3" x14ac:dyDescent="0.2">
      <c r="A22" t="s">
        <v>85</v>
      </c>
      <c r="B22" t="s">
        <v>86</v>
      </c>
      <c r="C22" s="6">
        <v>89492</v>
      </c>
    </row>
    <row r="23" spans="1:3" x14ac:dyDescent="0.2">
      <c r="A23" t="s">
        <v>87</v>
      </c>
      <c r="B23" t="s">
        <v>88</v>
      </c>
      <c r="C23" s="6">
        <v>-114871</v>
      </c>
    </row>
    <row r="24" spans="1:3" x14ac:dyDescent="0.2">
      <c r="A24" t="s">
        <v>89</v>
      </c>
      <c r="B24" t="s">
        <v>90</v>
      </c>
      <c r="C24" s="6">
        <v>114871</v>
      </c>
    </row>
    <row r="25" spans="1:3" x14ac:dyDescent="0.2">
      <c r="A25" t="s">
        <v>91</v>
      </c>
      <c r="B25" t="s">
        <v>92</v>
      </c>
      <c r="C25" s="6">
        <v>-747846</v>
      </c>
    </row>
    <row r="26" spans="1:3" x14ac:dyDescent="0.2">
      <c r="A26" t="s">
        <v>93</v>
      </c>
      <c r="B26" t="s">
        <v>94</v>
      </c>
      <c r="C26" s="6">
        <v>747846</v>
      </c>
    </row>
    <row r="27" spans="1:3" x14ac:dyDescent="0.2">
      <c r="A27" t="s">
        <v>106</v>
      </c>
      <c r="B27" t="s">
        <v>107</v>
      </c>
      <c r="C27" s="6">
        <v>5241</v>
      </c>
    </row>
    <row r="28" spans="1:3" x14ac:dyDescent="0.2">
      <c r="A28" t="s">
        <v>108</v>
      </c>
      <c r="B28" t="s">
        <v>109</v>
      </c>
      <c r="C28" s="6">
        <v>6343</v>
      </c>
    </row>
    <row r="29" spans="1:3" x14ac:dyDescent="0.2">
      <c r="A29" t="s">
        <v>110</v>
      </c>
      <c r="B29" t="s">
        <v>111</v>
      </c>
      <c r="C29" s="6">
        <v>1102</v>
      </c>
    </row>
    <row r="30" spans="1:3" x14ac:dyDescent="0.2">
      <c r="A30" t="s">
        <v>95</v>
      </c>
      <c r="B30" t="s">
        <v>96</v>
      </c>
      <c r="C30" s="6">
        <v>51585</v>
      </c>
    </row>
    <row r="31" spans="1:3" x14ac:dyDescent="0.2">
      <c r="A31" t="s">
        <v>97</v>
      </c>
      <c r="B31" t="s">
        <v>98</v>
      </c>
      <c r="C31" s="6">
        <v>51585</v>
      </c>
    </row>
    <row r="32" spans="1:3" x14ac:dyDescent="0.2">
      <c r="A32" t="s">
        <v>99</v>
      </c>
      <c r="B32" t="s">
        <v>100</v>
      </c>
      <c r="C32" s="6">
        <v>51585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D32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4" ht="15.75" x14ac:dyDescent="0.25">
      <c r="A1" s="112" t="s">
        <v>157</v>
      </c>
      <c r="B1" s="112"/>
      <c r="C1" s="112"/>
    </row>
    <row r="2" spans="1:4" ht="15.75" x14ac:dyDescent="0.25">
      <c r="A2" s="14"/>
      <c r="B2" s="15"/>
      <c r="C2" s="15"/>
    </row>
    <row r="3" spans="1:4" ht="15.75" x14ac:dyDescent="0.25">
      <c r="A3" s="113" t="s">
        <v>58</v>
      </c>
      <c r="B3" s="113"/>
      <c r="C3" s="113"/>
    </row>
    <row r="4" spans="1:4" ht="15.75" x14ac:dyDescent="0.25">
      <c r="A4" s="113" t="s">
        <v>112</v>
      </c>
      <c r="B4" s="113"/>
      <c r="C4" s="113"/>
    </row>
    <row r="5" spans="1:4" ht="15" x14ac:dyDescent="0.2">
      <c r="A5" s="8"/>
      <c r="B5" s="8"/>
      <c r="C5" s="8" t="s">
        <v>60</v>
      </c>
      <c r="D5" s="2"/>
    </row>
    <row r="6" spans="1:4" ht="15.75" x14ac:dyDescent="0.2">
      <c r="A6" s="4" t="s">
        <v>3</v>
      </c>
      <c r="B6" s="4" t="s">
        <v>4</v>
      </c>
      <c r="C6" s="4" t="s">
        <v>61</v>
      </c>
    </row>
    <row r="7" spans="1:4" ht="15.75" x14ac:dyDescent="0.25">
      <c r="A7" s="5">
        <v>1</v>
      </c>
      <c r="B7" s="5">
        <v>2</v>
      </c>
      <c r="C7" s="5">
        <v>3</v>
      </c>
    </row>
    <row r="8" spans="1:4" ht="15" x14ac:dyDescent="0.2">
      <c r="A8" s="11"/>
      <c r="B8" s="12" t="s">
        <v>62</v>
      </c>
      <c r="C8" s="11"/>
    </row>
    <row r="9" spans="1:4" x14ac:dyDescent="0.2">
      <c r="A9" t="s">
        <v>63</v>
      </c>
      <c r="B9" t="s">
        <v>64</v>
      </c>
      <c r="C9" s="6">
        <v>377615</v>
      </c>
    </row>
    <row r="10" spans="1:4" x14ac:dyDescent="0.2">
      <c r="A10" t="s">
        <v>65</v>
      </c>
      <c r="B10" t="s">
        <v>66</v>
      </c>
      <c r="C10" s="6">
        <v>516251</v>
      </c>
    </row>
    <row r="11" spans="1:4" x14ac:dyDescent="0.2">
      <c r="A11" t="s">
        <v>67</v>
      </c>
      <c r="B11" t="s">
        <v>68</v>
      </c>
      <c r="C11" s="6">
        <v>138636</v>
      </c>
    </row>
    <row r="12" spans="1:4" x14ac:dyDescent="0.2">
      <c r="A12" t="s">
        <v>69</v>
      </c>
      <c r="B12" t="s">
        <v>70</v>
      </c>
      <c r="C12" s="6">
        <v>81368</v>
      </c>
    </row>
    <row r="13" spans="1:4" x14ac:dyDescent="0.2">
      <c r="A13" t="s">
        <v>71</v>
      </c>
      <c r="B13" t="s">
        <v>72</v>
      </c>
      <c r="C13" s="6">
        <v>89866</v>
      </c>
    </row>
    <row r="14" spans="1:4" x14ac:dyDescent="0.2">
      <c r="A14" t="s">
        <v>73</v>
      </c>
      <c r="B14" t="s">
        <v>74</v>
      </c>
      <c r="C14" s="6">
        <v>8498</v>
      </c>
    </row>
    <row r="15" spans="1:4" x14ac:dyDescent="0.2">
      <c r="A15" t="s">
        <v>75</v>
      </c>
      <c r="B15" t="s">
        <v>76</v>
      </c>
      <c r="C15" s="6">
        <v>458983</v>
      </c>
    </row>
    <row r="16" spans="1:4" x14ac:dyDescent="0.2">
      <c r="A16" t="s">
        <v>102</v>
      </c>
      <c r="B16" t="s">
        <v>103</v>
      </c>
      <c r="C16">
        <v>378</v>
      </c>
    </row>
    <row r="17" spans="1:3" x14ac:dyDescent="0.2">
      <c r="A17" t="s">
        <v>104</v>
      </c>
      <c r="B17" t="s">
        <v>105</v>
      </c>
      <c r="C17">
        <v>378</v>
      </c>
    </row>
    <row r="18" spans="1:3" x14ac:dyDescent="0.2">
      <c r="A18" t="s">
        <v>77</v>
      </c>
      <c r="B18" t="s">
        <v>78</v>
      </c>
      <c r="C18" s="6">
        <v>37540</v>
      </c>
    </row>
    <row r="19" spans="1:3" x14ac:dyDescent="0.2">
      <c r="A19" t="s">
        <v>79</v>
      </c>
      <c r="B19" t="s">
        <v>80</v>
      </c>
      <c r="C19" s="6">
        <v>2656752</v>
      </c>
    </row>
    <row r="20" spans="1:3" x14ac:dyDescent="0.2">
      <c r="A20" t="s">
        <v>81</v>
      </c>
      <c r="B20" t="s">
        <v>82</v>
      </c>
      <c r="C20" s="6">
        <v>2619212</v>
      </c>
    </row>
    <row r="21" spans="1:3" x14ac:dyDescent="0.2">
      <c r="A21" t="s">
        <v>83</v>
      </c>
      <c r="B21" t="s">
        <v>84</v>
      </c>
      <c r="C21" s="6">
        <v>75212</v>
      </c>
    </row>
    <row r="22" spans="1:3" x14ac:dyDescent="0.2">
      <c r="A22" t="s">
        <v>85</v>
      </c>
      <c r="B22" t="s">
        <v>86</v>
      </c>
      <c r="C22" s="6">
        <v>75212</v>
      </c>
    </row>
    <row r="23" spans="1:3" x14ac:dyDescent="0.2">
      <c r="A23" t="s">
        <v>87</v>
      </c>
      <c r="B23" t="s">
        <v>88</v>
      </c>
      <c r="C23" s="6">
        <v>-88869</v>
      </c>
    </row>
    <row r="24" spans="1:3" x14ac:dyDescent="0.2">
      <c r="A24" t="s">
        <v>89</v>
      </c>
      <c r="B24" t="s">
        <v>90</v>
      </c>
      <c r="C24" s="6">
        <v>88869</v>
      </c>
    </row>
    <row r="25" spans="1:3" x14ac:dyDescent="0.2">
      <c r="A25" t="s">
        <v>91</v>
      </c>
      <c r="B25" t="s">
        <v>92</v>
      </c>
      <c r="C25" s="6">
        <v>-460733</v>
      </c>
    </row>
    <row r="26" spans="1:3" x14ac:dyDescent="0.2">
      <c r="A26" t="s">
        <v>93</v>
      </c>
      <c r="B26" t="s">
        <v>94</v>
      </c>
      <c r="C26" s="6">
        <v>460733</v>
      </c>
    </row>
    <row r="27" spans="1:3" x14ac:dyDescent="0.2">
      <c r="A27" t="s">
        <v>106</v>
      </c>
      <c r="B27" t="s">
        <v>107</v>
      </c>
      <c r="C27">
        <v>-692</v>
      </c>
    </row>
    <row r="28" spans="1:3" x14ac:dyDescent="0.2">
      <c r="A28" t="s">
        <v>108</v>
      </c>
      <c r="B28" t="s">
        <v>109</v>
      </c>
      <c r="C28">
        <v>336</v>
      </c>
    </row>
    <row r="29" spans="1:3" x14ac:dyDescent="0.2">
      <c r="A29" t="s">
        <v>110</v>
      </c>
      <c r="B29" t="s">
        <v>111</v>
      </c>
      <c r="C29" s="6">
        <v>1028</v>
      </c>
    </row>
    <row r="30" spans="1:3" x14ac:dyDescent="0.2">
      <c r="A30" t="s">
        <v>95</v>
      </c>
      <c r="B30" t="s">
        <v>96</v>
      </c>
      <c r="C30" s="6">
        <v>21819</v>
      </c>
    </row>
    <row r="31" spans="1:3" x14ac:dyDescent="0.2">
      <c r="A31" t="s">
        <v>97</v>
      </c>
      <c r="B31" t="s">
        <v>98</v>
      </c>
      <c r="C31" s="6">
        <v>21819</v>
      </c>
    </row>
    <row r="32" spans="1:3" x14ac:dyDescent="0.2">
      <c r="A32" t="s">
        <v>99</v>
      </c>
      <c r="B32" t="s">
        <v>100</v>
      </c>
      <c r="C32" s="6">
        <v>21819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D27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4" ht="15.75" x14ac:dyDescent="0.25">
      <c r="A1" s="112" t="s">
        <v>157</v>
      </c>
      <c r="B1" s="112"/>
      <c r="C1" s="112"/>
    </row>
    <row r="2" spans="1:4" ht="15.75" x14ac:dyDescent="0.25">
      <c r="A2" s="14"/>
      <c r="B2" s="15"/>
      <c r="C2" s="15"/>
    </row>
    <row r="3" spans="1:4" ht="15.75" x14ac:dyDescent="0.25">
      <c r="A3" s="113" t="s">
        <v>58</v>
      </c>
      <c r="B3" s="113"/>
      <c r="C3" s="113"/>
    </row>
    <row r="4" spans="1:4" ht="15.75" x14ac:dyDescent="0.25">
      <c r="A4" s="113" t="s">
        <v>101</v>
      </c>
      <c r="B4" s="113"/>
      <c r="C4" s="113"/>
    </row>
    <row r="5" spans="1:4" ht="15" x14ac:dyDescent="0.2">
      <c r="A5" s="8"/>
      <c r="B5" s="8"/>
      <c r="C5" s="8" t="s">
        <v>60</v>
      </c>
      <c r="D5" s="2"/>
    </row>
    <row r="6" spans="1:4" ht="15.75" x14ac:dyDescent="0.2">
      <c r="A6" s="4" t="s">
        <v>3</v>
      </c>
      <c r="B6" s="4" t="s">
        <v>4</v>
      </c>
      <c r="C6" s="4" t="s">
        <v>61</v>
      </c>
    </row>
    <row r="7" spans="1:4" ht="15.75" x14ac:dyDescent="0.25">
      <c r="A7" s="5">
        <v>1</v>
      </c>
      <c r="B7" s="5">
        <v>2</v>
      </c>
      <c r="C7" s="5">
        <v>3</v>
      </c>
    </row>
    <row r="8" spans="1:4" ht="15" x14ac:dyDescent="0.2">
      <c r="A8" s="11"/>
      <c r="B8" s="12" t="s">
        <v>62</v>
      </c>
      <c r="C8" s="11"/>
    </row>
    <row r="9" spans="1:4" x14ac:dyDescent="0.2">
      <c r="A9" t="s">
        <v>63</v>
      </c>
      <c r="B9" t="s">
        <v>64</v>
      </c>
      <c r="C9" s="6">
        <v>177056</v>
      </c>
    </row>
    <row r="10" spans="1:4" x14ac:dyDescent="0.2">
      <c r="A10" t="s">
        <v>65</v>
      </c>
      <c r="B10" t="s">
        <v>66</v>
      </c>
      <c r="C10" s="6">
        <v>239388</v>
      </c>
    </row>
    <row r="11" spans="1:4" x14ac:dyDescent="0.2">
      <c r="A11" t="s">
        <v>67</v>
      </c>
      <c r="B11" t="s">
        <v>68</v>
      </c>
      <c r="C11" s="6">
        <v>62332</v>
      </c>
    </row>
    <row r="12" spans="1:4" x14ac:dyDescent="0.2">
      <c r="A12" t="s">
        <v>69</v>
      </c>
      <c r="B12" t="s">
        <v>70</v>
      </c>
      <c r="C12" s="6">
        <v>31805</v>
      </c>
    </row>
    <row r="13" spans="1:4" x14ac:dyDescent="0.2">
      <c r="A13" t="s">
        <v>71</v>
      </c>
      <c r="B13" t="s">
        <v>72</v>
      </c>
      <c r="C13" s="6">
        <v>36768</v>
      </c>
    </row>
    <row r="14" spans="1:4" x14ac:dyDescent="0.2">
      <c r="A14" t="s">
        <v>73</v>
      </c>
      <c r="B14" t="s">
        <v>74</v>
      </c>
      <c r="C14" s="6">
        <v>4963</v>
      </c>
    </row>
    <row r="15" spans="1:4" x14ac:dyDescent="0.2">
      <c r="A15" t="s">
        <v>75</v>
      </c>
      <c r="B15" t="s">
        <v>76</v>
      </c>
      <c r="C15" s="6">
        <v>208861</v>
      </c>
    </row>
    <row r="16" spans="1:4" x14ac:dyDescent="0.2">
      <c r="A16" t="s">
        <v>77</v>
      </c>
      <c r="B16" t="s">
        <v>78</v>
      </c>
      <c r="C16" s="6">
        <v>13264</v>
      </c>
    </row>
    <row r="17" spans="1:3" x14ac:dyDescent="0.2">
      <c r="A17" t="s">
        <v>79</v>
      </c>
      <c r="B17" t="s">
        <v>80</v>
      </c>
      <c r="C17" s="6">
        <v>1017342</v>
      </c>
    </row>
    <row r="18" spans="1:3" x14ac:dyDescent="0.2">
      <c r="A18" t="s">
        <v>81</v>
      </c>
      <c r="B18" t="s">
        <v>82</v>
      </c>
      <c r="C18" s="6">
        <v>1004078</v>
      </c>
    </row>
    <row r="19" spans="1:3" x14ac:dyDescent="0.2">
      <c r="A19" t="s">
        <v>83</v>
      </c>
      <c r="B19" t="s">
        <v>84</v>
      </c>
      <c r="C19" s="6">
        <v>26020</v>
      </c>
    </row>
    <row r="20" spans="1:3" x14ac:dyDescent="0.2">
      <c r="A20" t="s">
        <v>85</v>
      </c>
      <c r="B20" t="s">
        <v>86</v>
      </c>
      <c r="C20" s="6">
        <v>26020</v>
      </c>
    </row>
    <row r="21" spans="1:3" x14ac:dyDescent="0.2">
      <c r="A21" t="s">
        <v>87</v>
      </c>
      <c r="B21" t="s">
        <v>88</v>
      </c>
      <c r="C21" s="6">
        <v>-42672</v>
      </c>
    </row>
    <row r="22" spans="1:3" x14ac:dyDescent="0.2">
      <c r="A22" t="s">
        <v>89</v>
      </c>
      <c r="B22" t="s">
        <v>90</v>
      </c>
      <c r="C22" s="6">
        <v>42672</v>
      </c>
    </row>
    <row r="23" spans="1:3" x14ac:dyDescent="0.2">
      <c r="A23" t="s">
        <v>91</v>
      </c>
      <c r="B23" t="s">
        <v>92</v>
      </c>
      <c r="C23" s="6">
        <v>-203891</v>
      </c>
    </row>
    <row r="24" spans="1:3" x14ac:dyDescent="0.2">
      <c r="A24" t="s">
        <v>93</v>
      </c>
      <c r="B24" t="s">
        <v>94</v>
      </c>
      <c r="C24" s="6">
        <v>203891</v>
      </c>
    </row>
    <row r="25" spans="1:3" x14ac:dyDescent="0.2">
      <c r="A25" t="s">
        <v>95</v>
      </c>
      <c r="B25" t="s">
        <v>96</v>
      </c>
      <c r="C25" s="6">
        <v>1582</v>
      </c>
    </row>
    <row r="26" spans="1:3" x14ac:dyDescent="0.2">
      <c r="A26" t="s">
        <v>97</v>
      </c>
      <c r="B26" t="s">
        <v>98</v>
      </c>
      <c r="C26" s="6">
        <v>1582</v>
      </c>
    </row>
    <row r="27" spans="1:3" x14ac:dyDescent="0.2">
      <c r="A27" t="s">
        <v>99</v>
      </c>
      <c r="B27" t="s">
        <v>100</v>
      </c>
      <c r="C27" s="6">
        <v>1582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26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2" t="s">
        <v>157</v>
      </c>
      <c r="B1" s="110"/>
      <c r="C1" s="110"/>
    </row>
    <row r="2" spans="1:3" ht="15.75" x14ac:dyDescent="0.25">
      <c r="A2" s="113" t="s">
        <v>58</v>
      </c>
      <c r="B2" s="113"/>
      <c r="C2" s="113"/>
    </row>
    <row r="3" spans="1:3" ht="15.75" x14ac:dyDescent="0.25">
      <c r="A3" s="113" t="s">
        <v>59</v>
      </c>
      <c r="B3" s="114"/>
      <c r="C3" s="113"/>
    </row>
    <row r="4" spans="1:3" ht="15" x14ac:dyDescent="0.2">
      <c r="A4" s="8"/>
      <c r="B4" s="8"/>
      <c r="C4" s="8" t="s">
        <v>60</v>
      </c>
    </row>
    <row r="5" spans="1:3" ht="15.75" x14ac:dyDescent="0.2">
      <c r="A5" s="4" t="s">
        <v>3</v>
      </c>
      <c r="B5" s="4" t="s">
        <v>4</v>
      </c>
      <c r="C5" s="9" t="s">
        <v>61</v>
      </c>
    </row>
    <row r="6" spans="1:3" ht="15.75" x14ac:dyDescent="0.25">
      <c r="A6" s="5">
        <v>1</v>
      </c>
      <c r="B6" s="5">
        <v>2</v>
      </c>
      <c r="C6" s="10">
        <v>3</v>
      </c>
    </row>
    <row r="7" spans="1:3" ht="15" x14ac:dyDescent="0.2">
      <c r="A7" s="11"/>
      <c r="B7" s="12" t="s">
        <v>62</v>
      </c>
      <c r="C7" s="13"/>
    </row>
    <row r="8" spans="1:3" x14ac:dyDescent="0.2">
      <c r="A8" t="s">
        <v>63</v>
      </c>
      <c r="B8" t="s">
        <v>64</v>
      </c>
      <c r="C8" s="6">
        <v>595838</v>
      </c>
    </row>
    <row r="9" spans="1:3" x14ac:dyDescent="0.2">
      <c r="A9" t="s">
        <v>65</v>
      </c>
      <c r="B9" t="s">
        <v>66</v>
      </c>
      <c r="C9" s="6">
        <v>756588</v>
      </c>
    </row>
    <row r="10" spans="1:3" x14ac:dyDescent="0.2">
      <c r="A10" t="s">
        <v>67</v>
      </c>
      <c r="B10" t="s">
        <v>68</v>
      </c>
      <c r="C10" s="6">
        <v>160750</v>
      </c>
    </row>
    <row r="11" spans="1:3" x14ac:dyDescent="0.2">
      <c r="A11" t="s">
        <v>69</v>
      </c>
      <c r="B11" t="s">
        <v>70</v>
      </c>
      <c r="C11" s="6">
        <v>218767</v>
      </c>
    </row>
    <row r="12" spans="1:3" x14ac:dyDescent="0.2">
      <c r="A12" t="s">
        <v>71</v>
      </c>
      <c r="B12" t="s">
        <v>72</v>
      </c>
      <c r="C12" s="6">
        <v>250485</v>
      </c>
    </row>
    <row r="13" spans="1:3" x14ac:dyDescent="0.2">
      <c r="A13" t="s">
        <v>73</v>
      </c>
      <c r="B13" t="s">
        <v>74</v>
      </c>
      <c r="C13" s="6">
        <v>31718</v>
      </c>
    </row>
    <row r="14" spans="1:3" x14ac:dyDescent="0.2">
      <c r="A14" t="s">
        <v>75</v>
      </c>
      <c r="B14" t="s">
        <v>76</v>
      </c>
      <c r="C14" s="6">
        <v>814605</v>
      </c>
    </row>
    <row r="15" spans="1:3" x14ac:dyDescent="0.2">
      <c r="A15" t="s">
        <v>77</v>
      </c>
      <c r="B15" t="s">
        <v>78</v>
      </c>
      <c r="C15" s="6">
        <v>34521</v>
      </c>
    </row>
    <row r="16" spans="1:3" x14ac:dyDescent="0.2">
      <c r="A16" t="s">
        <v>79</v>
      </c>
      <c r="B16" t="s">
        <v>80</v>
      </c>
      <c r="C16" s="6">
        <v>3950373</v>
      </c>
    </row>
    <row r="17" spans="1:3" x14ac:dyDescent="0.2">
      <c r="A17" t="s">
        <v>81</v>
      </c>
      <c r="B17" t="s">
        <v>82</v>
      </c>
      <c r="C17" s="6">
        <v>3915852</v>
      </c>
    </row>
    <row r="18" spans="1:3" x14ac:dyDescent="0.2">
      <c r="A18" t="s">
        <v>83</v>
      </c>
      <c r="B18" t="s">
        <v>84</v>
      </c>
      <c r="C18" s="6">
        <v>45287</v>
      </c>
    </row>
    <row r="19" spans="1:3" x14ac:dyDescent="0.2">
      <c r="A19" t="s">
        <v>85</v>
      </c>
      <c r="B19" t="s">
        <v>86</v>
      </c>
      <c r="C19" s="6">
        <v>45287</v>
      </c>
    </row>
    <row r="20" spans="1:3" x14ac:dyDescent="0.2">
      <c r="A20" t="s">
        <v>87</v>
      </c>
      <c r="B20" t="s">
        <v>88</v>
      </c>
      <c r="C20" s="6">
        <v>-93893</v>
      </c>
    </row>
    <row r="21" spans="1:3" x14ac:dyDescent="0.2">
      <c r="A21" t="s">
        <v>89</v>
      </c>
      <c r="B21" t="s">
        <v>90</v>
      </c>
      <c r="C21" s="6">
        <v>93893</v>
      </c>
    </row>
    <row r="22" spans="1:3" x14ac:dyDescent="0.2">
      <c r="A22" t="s">
        <v>91</v>
      </c>
      <c r="B22" t="s">
        <v>92</v>
      </c>
      <c r="C22" s="6">
        <v>-724950</v>
      </c>
    </row>
    <row r="23" spans="1:3" x14ac:dyDescent="0.2">
      <c r="A23" t="s">
        <v>93</v>
      </c>
      <c r="B23" t="s">
        <v>94</v>
      </c>
      <c r="C23" s="6">
        <v>724950</v>
      </c>
    </row>
    <row r="24" spans="1:3" x14ac:dyDescent="0.2">
      <c r="A24" t="s">
        <v>95</v>
      </c>
      <c r="B24" t="s">
        <v>96</v>
      </c>
      <c r="C24" s="6">
        <v>75570</v>
      </c>
    </row>
    <row r="25" spans="1:3" x14ac:dyDescent="0.2">
      <c r="A25" t="s">
        <v>97</v>
      </c>
      <c r="B25" t="s">
        <v>98</v>
      </c>
      <c r="C25" s="6">
        <v>75570</v>
      </c>
    </row>
    <row r="26" spans="1:3" x14ac:dyDescent="0.2">
      <c r="A26" t="s">
        <v>99</v>
      </c>
      <c r="B26" t="s">
        <v>100</v>
      </c>
      <c r="C26" s="6">
        <v>75570</v>
      </c>
    </row>
  </sheetData>
  <mergeCells count="3">
    <mergeCell ref="A1:C1"/>
    <mergeCell ref="A2:C2"/>
    <mergeCell ref="A3:C3"/>
  </mergeCells>
  <phoneticPr fontId="0" type="noConversion"/>
  <pageMargins left="0.75" right="0.75" top="0.65" bottom="1" header="0.5" footer="0.5"/>
  <pageSetup orientation="landscape" r:id="rId1"/>
  <headerFooter alignWithMargins="0">
    <oddFooter>&amp;LCopyright  NBSNarodna banka Srbije dozvoljava da se fajlovi sa njenog sajta snimaju, reprodukuju i distribuiraju - pod uslovom da se njihova sadržina ne menja i da se izvor svaki put vidljivo navede.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88</vt:i4>
      </vt:variant>
    </vt:vector>
  </HeadingPairs>
  <TitlesOfParts>
    <vt:vector size="88" baseType="lpstr">
      <vt:lpstr>BS 30.09.2014</vt:lpstr>
      <vt:lpstr>BS 30.06.2014</vt:lpstr>
      <vt:lpstr>BS 31.03.2014</vt:lpstr>
      <vt:lpstr>BS 31.12.2013</vt:lpstr>
      <vt:lpstr>BS 30.09.2013</vt:lpstr>
      <vt:lpstr>BS 30.06.2013</vt:lpstr>
      <vt:lpstr>BS 31.03.2013</vt:lpstr>
      <vt:lpstr>BS 31.12.2012 </vt:lpstr>
      <vt:lpstr>BS 30.09.2012</vt:lpstr>
      <vt:lpstr>BS 30.06.2012</vt:lpstr>
      <vt:lpstr>BS 31.03.2012</vt:lpstr>
      <vt:lpstr>BS 31.12.2011</vt:lpstr>
      <vt:lpstr>BS 30.09.2011</vt:lpstr>
      <vt:lpstr>BS 30.06.2011</vt:lpstr>
      <vt:lpstr>BS 31.03.2011</vt:lpstr>
      <vt:lpstr>BS 31.12.2010</vt:lpstr>
      <vt:lpstr>BS 30.09.2010</vt:lpstr>
      <vt:lpstr>BS 30.06.2010</vt:lpstr>
      <vt:lpstr>BS 31.03.2010</vt:lpstr>
      <vt:lpstr>BS 31.12.2009</vt:lpstr>
      <vt:lpstr>BS 30.09.2009</vt:lpstr>
      <vt:lpstr>BS 30.06.2009</vt:lpstr>
      <vt:lpstr>BS 31.03.2009</vt:lpstr>
      <vt:lpstr>BS 31.12.2008</vt:lpstr>
      <vt:lpstr>BS 30.09.2008</vt:lpstr>
      <vt:lpstr>BS 30.06.2008</vt:lpstr>
      <vt:lpstr>BS 31.03.2008</vt:lpstr>
      <vt:lpstr>BS 31.12.2007</vt:lpstr>
      <vt:lpstr>BS 30.09.2007</vt:lpstr>
      <vt:lpstr>BS 30.06.2007</vt:lpstr>
      <vt:lpstr>BS 30.03.2007</vt:lpstr>
      <vt:lpstr>BS 31.12.2006</vt:lpstr>
      <vt:lpstr>BS 30.09.2006</vt:lpstr>
      <vt:lpstr>BS 30.06.2006</vt:lpstr>
      <vt:lpstr>BS 31.03.2006</vt:lpstr>
      <vt:lpstr>BS 31.12.2005</vt:lpstr>
      <vt:lpstr>BS 30.09.2005</vt:lpstr>
      <vt:lpstr>BS 30.06.2005</vt:lpstr>
      <vt:lpstr>BS 31.03.2005</vt:lpstr>
      <vt:lpstr>BS 31.12.2004</vt:lpstr>
      <vt:lpstr>BS 30.09.2004</vt:lpstr>
      <vt:lpstr>BS 30.06.2004</vt:lpstr>
      <vt:lpstr>BS 31.03.2004</vt:lpstr>
      <vt:lpstr>BS 31.12.2003</vt:lpstr>
      <vt:lpstr>BU 30.09.2014</vt:lpstr>
      <vt:lpstr>BU 30.06.2014</vt:lpstr>
      <vt:lpstr>BU 31.03.2014</vt:lpstr>
      <vt:lpstr>BU 31.12.2013</vt:lpstr>
      <vt:lpstr>BU 30.09.2013</vt:lpstr>
      <vt:lpstr>BU 30.06.2013</vt:lpstr>
      <vt:lpstr>BU 31.03.2013</vt:lpstr>
      <vt:lpstr>BU 31.12.2012</vt:lpstr>
      <vt:lpstr>BU 30.09.2012</vt:lpstr>
      <vt:lpstr>BU 30.06.2012</vt:lpstr>
      <vt:lpstr>BU 31.03.2012</vt:lpstr>
      <vt:lpstr>BU 31.12.2011</vt:lpstr>
      <vt:lpstr>BU 30.09.2011</vt:lpstr>
      <vt:lpstr>BU 30.06.2011</vt:lpstr>
      <vt:lpstr>BU 31.03.2011</vt:lpstr>
      <vt:lpstr>BU 31.12.2010 </vt:lpstr>
      <vt:lpstr>BU 30.09.2010</vt:lpstr>
      <vt:lpstr>BU 30.06.2010</vt:lpstr>
      <vt:lpstr>BU 31.03.2010</vt:lpstr>
      <vt:lpstr>BU 31.12.2009</vt:lpstr>
      <vt:lpstr>BU 30.09.2009</vt:lpstr>
      <vt:lpstr>BU 30.06.2009</vt:lpstr>
      <vt:lpstr>BU 31.03.2009</vt:lpstr>
      <vt:lpstr>BU 31.12.2008</vt:lpstr>
      <vt:lpstr>BU 30.09.2008</vt:lpstr>
      <vt:lpstr>BU 30.06.2008</vt:lpstr>
      <vt:lpstr>BU 31.3.2008</vt:lpstr>
      <vt:lpstr>BU 31.12.2007</vt:lpstr>
      <vt:lpstr>BU 30.09.2007</vt:lpstr>
      <vt:lpstr>BU 30.06.2007</vt:lpstr>
      <vt:lpstr>BU 31.03.2007</vt:lpstr>
      <vt:lpstr>BU 31.12.2006</vt:lpstr>
      <vt:lpstr>BU 30.09.2006</vt:lpstr>
      <vt:lpstr>BU 30.06.2006</vt:lpstr>
      <vt:lpstr>BU 31.03.2006</vt:lpstr>
      <vt:lpstr>BU 31.12.2005</vt:lpstr>
      <vt:lpstr>BU 30.09.2005</vt:lpstr>
      <vt:lpstr>BU 30.06.2005</vt:lpstr>
      <vt:lpstr>BU 31.03.2005.</vt:lpstr>
      <vt:lpstr>BU 31.12.2004.</vt:lpstr>
      <vt:lpstr>BU 30.09.2004</vt:lpstr>
      <vt:lpstr>BU 30.06.2004.</vt:lpstr>
      <vt:lpstr>BU 31.03.2004.</vt:lpstr>
      <vt:lpstr>BU 31.12.2003.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Cvetic</dc:creator>
  <cp:keywords>[SEC=JAVNO]</cp:keywords>
  <cp:lastModifiedBy>Andrijana Pusica</cp:lastModifiedBy>
  <cp:lastPrinted>2004-06-09T08:06:54Z</cp:lastPrinted>
  <dcterms:created xsi:type="dcterms:W3CDTF">2004-05-20T06:46:32Z</dcterms:created>
  <dcterms:modified xsi:type="dcterms:W3CDTF">2025-03-13T10:21:35Z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80A33C68EA2B297C1370F046159E15F4D8685FDC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4AA753279910CCEBE7B1E8FC897DBA3CB8B789A2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D6108B9653234DD4A8D35D6EED5D99E7</vt:lpwstr>
  </property>
  <property fmtid="{D5CDD505-2E9C-101B-9397-08002B2CF9AE}" pid="16" name="PM_OriginationTimeStamp">
    <vt:lpwstr>2018-06-05T09:06:18Z</vt:lpwstr>
  </property>
  <property fmtid="{D5CDD505-2E9C-101B-9397-08002B2CF9AE}" pid="17" name="PM_Hash_Version">
    <vt:lpwstr>2016.1</vt:lpwstr>
  </property>
  <property fmtid="{D5CDD505-2E9C-101B-9397-08002B2CF9AE}" pid="18" name="PM_Hash_Salt_Prev">
    <vt:lpwstr>BB7993ACCB2142D51CCEC8D33D251329</vt:lpwstr>
  </property>
  <property fmtid="{D5CDD505-2E9C-101B-9397-08002B2CF9AE}" pid="19" name="PM_Hash_Salt">
    <vt:lpwstr>BB7993ACCB2142D51CCEC8D33D251329</vt:lpwstr>
  </property>
  <property fmtid="{D5CDD505-2E9C-101B-9397-08002B2CF9AE}" pid="20" name="PM_PrintOutPlacement_XLS">
    <vt:lpwstr/>
  </property>
</Properties>
</file>