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drijana.rakovic\Downloads\"/>
    </mc:Choice>
  </mc:AlternateContent>
  <xr:revisionPtr revIDLastSave="0" documentId="13_ncr:1_{B50F0292-6E6C-49FF-B0F0-835BFD340E8E}" xr6:coauthVersionLast="47" xr6:coauthVersionMax="47" xr10:uidLastSave="{00000000-0000-0000-0000-000000000000}"/>
  <bookViews>
    <workbookView xWindow="-120" yWindow="-120" windowWidth="20730" windowHeight="11160" tabRatio="907" xr2:uid="{00000000-000D-0000-FFFF-FFFF00000000}"/>
  </bookViews>
  <sheets>
    <sheet name="BS 30.09.2014 " sheetId="90" r:id="rId1"/>
    <sheet name="BS 30.06.2014" sheetId="88" r:id="rId2"/>
    <sheet name="BS 31.03.2014" sheetId="86" r:id="rId3"/>
    <sheet name="BS 31.12.2013" sheetId="84" r:id="rId4"/>
    <sheet name="BS 30.09.2013" sheetId="82" r:id="rId5"/>
    <sheet name="BS 30.06.2013" sheetId="80" r:id="rId6"/>
    <sheet name="BS 31.03.2013" sheetId="78" r:id="rId7"/>
    <sheet name="BS 31.12.2012" sheetId="76" r:id="rId8"/>
    <sheet name="BS 30.09.2012" sheetId="74" r:id="rId9"/>
    <sheet name="BS 30.06.2012" sheetId="73" r:id="rId10"/>
    <sheet name="BS 31.03.2012" sheetId="71" r:id="rId11"/>
    <sheet name="BS 31.12.2011" sheetId="68" r:id="rId12"/>
    <sheet name="BS 30.09.2011" sheetId="66" r:id="rId13"/>
    <sheet name="BS 30.06.2011" sheetId="64" r:id="rId14"/>
    <sheet name="BS 31.03.2011" sheetId="62" r:id="rId15"/>
    <sheet name="BS 31.12.2010" sheetId="60" r:id="rId16"/>
    <sheet name="BS 30.09.2010" sheetId="58" r:id="rId17"/>
    <sheet name="BS 30.06.2010" sheetId="56" r:id="rId18"/>
    <sheet name="BS 31.03.2010" sheetId="54" r:id="rId19"/>
    <sheet name="BS 31.12.2009" sheetId="52" r:id="rId20"/>
    <sheet name="BS 30.09.2009" sheetId="51" r:id="rId21"/>
    <sheet name="BS 30.06.2009" sheetId="49" r:id="rId22"/>
    <sheet name="BS 31.03.2009" sheetId="45" r:id="rId23"/>
    <sheet name="BS 31.12.2008" sheetId="42" r:id="rId24"/>
    <sheet name="BS 30.09.2008" sheetId="40" r:id="rId25"/>
    <sheet name="BS 30.06.2008" sheetId="38" r:id="rId26"/>
    <sheet name="BS 31.3.2008" sheetId="36" r:id="rId27"/>
    <sheet name="BS 31.12.2007" sheetId="34" r:id="rId28"/>
    <sheet name="BS 30.09.2007" sheetId="32" r:id="rId29"/>
    <sheet name="BS 30.06.2007" sheetId="30" r:id="rId30"/>
    <sheet name="BS 31.03.2007" sheetId="28" r:id="rId31"/>
    <sheet name="BS 31.12.2006" sheetId="26" r:id="rId32"/>
    <sheet name="BS 30.09.2006" sheetId="25" r:id="rId33"/>
    <sheet name="BS 30.06.2006" sheetId="23" r:id="rId34"/>
    <sheet name="BS 31.03.2006" sheetId="21" r:id="rId35"/>
    <sheet name="BS 31.12.2005" sheetId="18" r:id="rId36"/>
    <sheet name="BS 30.09.2005" sheetId="16" r:id="rId37"/>
    <sheet name="BS 30.06.2005" sheetId="15" r:id="rId38"/>
    <sheet name="BS 31.03.2005" sheetId="12" r:id="rId39"/>
    <sheet name="BS 31.12.2004" sheetId="10" r:id="rId40"/>
    <sheet name="BS 30.09.2004" sheetId="8" r:id="rId41"/>
    <sheet name="BS 30.06.2004" sheetId="6" r:id="rId42"/>
    <sheet name="BS 31.03.2004" sheetId="5" r:id="rId43"/>
    <sheet name="BS 31.12.2003" sheetId="1" r:id="rId44"/>
    <sheet name="BU 30.09.2014" sheetId="91" r:id="rId45"/>
    <sheet name="BU 30.06.2014" sheetId="89" r:id="rId46"/>
    <sheet name="BU 31.03.2014" sheetId="87" r:id="rId47"/>
    <sheet name="BU 31.12.2013" sheetId="85" r:id="rId48"/>
    <sheet name="BU 30.09.2013" sheetId="83" r:id="rId49"/>
    <sheet name="BU 30.06.2013" sheetId="81" r:id="rId50"/>
    <sheet name="BU 31.03.2013" sheetId="79" r:id="rId51"/>
    <sheet name="BU 31.12.2012" sheetId="77" r:id="rId52"/>
    <sheet name="BU 30.09.2012" sheetId="75" r:id="rId53"/>
    <sheet name="BU 30.06.2012" sheetId="72" r:id="rId54"/>
    <sheet name="BU 31.03.2012" sheetId="70" r:id="rId55"/>
    <sheet name="BU 31.12.2011" sheetId="69" r:id="rId56"/>
    <sheet name="BU 30.09.2011" sheetId="67" r:id="rId57"/>
    <sheet name="BU 30.06.2011" sheetId="65" r:id="rId58"/>
    <sheet name="BU 31.03.2011" sheetId="63" r:id="rId59"/>
    <sheet name="BU 31.12.2010" sheetId="61" r:id="rId60"/>
    <sheet name="BU 30.09.2010" sheetId="59" r:id="rId61"/>
    <sheet name="BU 30.06.2010" sheetId="57" r:id="rId62"/>
    <sheet name="BU 31.03.2010" sheetId="55" r:id="rId63"/>
    <sheet name="BU 31.12.2009" sheetId="53" r:id="rId64"/>
    <sheet name="BU 30.09.2009" sheetId="50" r:id="rId65"/>
    <sheet name="BU 30.06.2009" sheetId="48" r:id="rId66"/>
    <sheet name="BU 31.03.2009" sheetId="44" r:id="rId67"/>
    <sheet name="BU 31.12.2008" sheetId="43" r:id="rId68"/>
    <sheet name="BU 30.09.2008" sheetId="41" r:id="rId69"/>
    <sheet name="BU 30.06.2008" sheetId="39" r:id="rId70"/>
    <sheet name="BU 31.3.2008" sheetId="37" r:id="rId71"/>
    <sheet name="BU 31.12.2007" sheetId="35" r:id="rId72"/>
    <sheet name="BU 30.09.2007" sheetId="33" r:id="rId73"/>
    <sheet name="BU 30.06.2007" sheetId="31" r:id="rId74"/>
    <sheet name="BU 31.03.2007" sheetId="29" r:id="rId75"/>
    <sheet name="BU 31.12.2006" sheetId="27" r:id="rId76"/>
    <sheet name="BU 30.09.2006" sheetId="24" r:id="rId77"/>
    <sheet name="BU 30.06.2006" sheetId="22" r:id="rId78"/>
    <sheet name="BU 31.03.2006" sheetId="20" r:id="rId79"/>
    <sheet name="BU 31.12.2005" sheetId="19" r:id="rId80"/>
    <sheet name="BU 30.09.2005" sheetId="17" r:id="rId81"/>
    <sheet name="BU 30.06.2005" sheetId="14" r:id="rId82"/>
    <sheet name="BU 31.03.2005." sheetId="13" r:id="rId83"/>
    <sheet name="BU 31.12.2004." sheetId="11" r:id="rId84"/>
    <sheet name="BU 30.09.2004" sheetId="9" r:id="rId85"/>
    <sheet name="BU 30.06.2004." sheetId="7" r:id="rId86"/>
    <sheet name="BU 31.03.2004." sheetId="4" r:id="rId87"/>
    <sheet name="BU 31.12.2003." sheetId="3" r:id="rId8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91" l="1"/>
  <c r="E35" i="90"/>
  <c r="D35" i="90"/>
  <c r="C35" i="90"/>
  <c r="E23" i="90"/>
  <c r="E22" i="90" s="1"/>
  <c r="D23" i="90"/>
  <c r="D22" i="90" s="1"/>
  <c r="C23" i="90"/>
  <c r="C22" i="90" s="1"/>
  <c r="E8" i="90"/>
  <c r="D8" i="90"/>
  <c r="C8" i="90"/>
  <c r="C29" i="89"/>
  <c r="E35" i="88"/>
  <c r="D35" i="88"/>
  <c r="C35" i="88"/>
  <c r="E23" i="88"/>
  <c r="E22" i="88" s="1"/>
  <c r="D23" i="88"/>
  <c r="D22" i="88" s="1"/>
  <c r="C23" i="88"/>
  <c r="C22" i="88" s="1"/>
  <c r="E8" i="88"/>
  <c r="D8" i="88"/>
  <c r="C8" i="88"/>
  <c r="C29" i="87"/>
  <c r="E35" i="86"/>
  <c r="D35" i="86"/>
  <c r="C35" i="86"/>
  <c r="E23" i="86"/>
  <c r="E22" i="86"/>
  <c r="D23" i="86"/>
  <c r="D22" i="86" s="1"/>
  <c r="C23" i="86"/>
  <c r="C22" i="86" s="1"/>
  <c r="E8" i="86"/>
  <c r="D8" i="86"/>
  <c r="C8" i="86"/>
  <c r="C29" i="85"/>
  <c r="E35" i="84"/>
  <c r="E22" i="84" s="1"/>
  <c r="D35" i="84"/>
  <c r="C35" i="84"/>
  <c r="E23" i="84"/>
  <c r="D23" i="84"/>
  <c r="D22" i="84"/>
  <c r="C23" i="84"/>
  <c r="C22" i="84" s="1"/>
  <c r="E8" i="84"/>
  <c r="D8" i="84"/>
  <c r="C8" i="84"/>
  <c r="C29" i="83"/>
  <c r="E35" i="82"/>
  <c r="D35" i="82"/>
  <c r="C35" i="82"/>
  <c r="E23" i="82"/>
  <c r="E22" i="82" s="1"/>
  <c r="D23" i="82"/>
  <c r="D22" i="82"/>
  <c r="C23" i="82"/>
  <c r="C22" i="82" s="1"/>
  <c r="E8" i="82"/>
  <c r="D8" i="82"/>
  <c r="C8" i="82"/>
  <c r="C29" i="81"/>
  <c r="E35" i="80"/>
  <c r="D35" i="80"/>
  <c r="C35" i="80"/>
  <c r="E23" i="80"/>
  <c r="E22" i="80" s="1"/>
  <c r="D23" i="80"/>
  <c r="D22" i="80" s="1"/>
  <c r="C23" i="80"/>
  <c r="C22" i="80" s="1"/>
  <c r="E8" i="80"/>
  <c r="D8" i="80"/>
  <c r="C8" i="80"/>
  <c r="C29" i="79"/>
  <c r="E35" i="78"/>
  <c r="D35" i="78"/>
  <c r="C35" i="78"/>
  <c r="E23" i="78"/>
  <c r="E22" i="78" s="1"/>
  <c r="D23" i="78"/>
  <c r="D22" i="78" s="1"/>
  <c r="C23" i="78"/>
  <c r="C22" i="78"/>
  <c r="E8" i="78"/>
  <c r="D8" i="78"/>
  <c r="C8" i="78"/>
  <c r="C26" i="77"/>
  <c r="C29" i="77" s="1"/>
  <c r="E35" i="76"/>
  <c r="D35" i="76"/>
  <c r="C35" i="76"/>
  <c r="C22" i="76" s="1"/>
  <c r="E23" i="76"/>
  <c r="E22" i="76"/>
  <c r="D23" i="76"/>
  <c r="D22" i="76"/>
  <c r="C23" i="76"/>
  <c r="E8" i="76"/>
  <c r="D8" i="76"/>
  <c r="C8" i="76"/>
  <c r="C29" i="75"/>
  <c r="E35" i="74"/>
  <c r="D35" i="74"/>
  <c r="C35" i="74"/>
  <c r="E23" i="74"/>
  <c r="E22" i="74"/>
  <c r="D23" i="74"/>
  <c r="D22" i="74" s="1"/>
  <c r="C23" i="74"/>
  <c r="C22" i="74" s="1"/>
  <c r="E8" i="74"/>
  <c r="D8" i="74"/>
  <c r="C8" i="74"/>
  <c r="E35" i="73"/>
  <c r="D35" i="73"/>
  <c r="C35" i="73"/>
  <c r="C22" i="73" s="1"/>
  <c r="E23" i="73"/>
  <c r="E22" i="73"/>
  <c r="D23" i="73"/>
  <c r="D22" i="73" s="1"/>
  <c r="C23" i="73"/>
  <c r="E8" i="73"/>
  <c r="D8" i="73"/>
  <c r="C8" i="73"/>
  <c r="C29" i="72"/>
  <c r="C29" i="70"/>
  <c r="E35" i="71"/>
  <c r="D35" i="71"/>
  <c r="C35" i="71"/>
  <c r="E23" i="71"/>
  <c r="E22" i="71" s="1"/>
  <c r="D23" i="71"/>
  <c r="D22" i="71"/>
  <c r="C23" i="71"/>
  <c r="C22" i="71" s="1"/>
  <c r="E8" i="71"/>
  <c r="D8" i="71"/>
  <c r="C8" i="71"/>
  <c r="C35" i="68"/>
  <c r="D35" i="68"/>
  <c r="E35" i="68"/>
  <c r="E22" i="68"/>
  <c r="E23" i="68"/>
  <c r="D23" i="68"/>
  <c r="D22" i="68" s="1"/>
  <c r="C23" i="68"/>
  <c r="E8" i="68"/>
  <c r="D8" i="68"/>
  <c r="C8" i="68"/>
  <c r="E35" i="66"/>
  <c r="D35" i="66"/>
  <c r="C35" i="66"/>
  <c r="E23" i="66"/>
  <c r="E22" i="66"/>
  <c r="D23" i="66"/>
  <c r="D22" i="66" s="1"/>
  <c r="C23" i="66"/>
  <c r="C22" i="66"/>
  <c r="E8" i="66"/>
  <c r="D8" i="66"/>
  <c r="C8" i="66"/>
  <c r="E23" i="64"/>
  <c r="E22" i="64" s="1"/>
  <c r="D23" i="64"/>
  <c r="D22" i="64" s="1"/>
  <c r="C23" i="64"/>
  <c r="C22" i="64" s="1"/>
  <c r="E35" i="64"/>
  <c r="D35" i="64"/>
  <c r="C35" i="64"/>
  <c r="E8" i="64"/>
  <c r="D8" i="64"/>
  <c r="C8" i="64"/>
  <c r="E35" i="62"/>
  <c r="D35" i="62"/>
  <c r="D22" i="62" s="1"/>
  <c r="C35" i="62"/>
  <c r="E23" i="62"/>
  <c r="E22" i="62" s="1"/>
  <c r="D23" i="62"/>
  <c r="C23" i="62"/>
  <c r="C22" i="62"/>
  <c r="E8" i="62"/>
  <c r="D8" i="62"/>
  <c r="C8" i="62"/>
  <c r="E35" i="60"/>
  <c r="E22" i="60" s="1"/>
  <c r="D35" i="60"/>
  <c r="C35" i="60"/>
  <c r="E23" i="60"/>
  <c r="D23" i="60"/>
  <c r="D22" i="60" s="1"/>
  <c r="C23" i="60"/>
  <c r="C22" i="60"/>
  <c r="E8" i="60"/>
  <c r="D8" i="60"/>
  <c r="C8" i="60"/>
  <c r="C32" i="27"/>
  <c r="C28" i="27"/>
  <c r="C8" i="27"/>
  <c r="C11" i="27"/>
  <c r="C14" i="27"/>
  <c r="C22" i="68"/>
</calcChain>
</file>

<file path=xl/sharedStrings.xml><?xml version="1.0" encoding="utf-8"?>
<sst xmlns="http://schemas.openxmlformats.org/spreadsheetml/2006/main" count="5752" uniqueCount="418">
  <si>
    <t>BILANS STANJA</t>
  </si>
  <si>
    <t>31.12.2003.</t>
  </si>
  <si>
    <t>u 000 dinara</t>
  </si>
  <si>
    <t>Red.br.</t>
  </si>
  <si>
    <t>POZICIJA</t>
  </si>
  <si>
    <t>Bruto</t>
  </si>
  <si>
    <t>Ispravka vrednosti</t>
  </si>
  <si>
    <t>Neto</t>
  </si>
  <si>
    <t>A</t>
  </si>
  <si>
    <t>A K T I V A        Zbir pozicija od A.I.do AXII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</si>
  <si>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</si>
  <si>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</si>
  <si>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</si>
  <si>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</si>
  <si>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</si>
  <si>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POTRAŽIVANJA ZA KAMATU I NAKNADU</t>
  </si>
  <si>
    <t>A IV.</t>
  </si>
  <si>
    <t>PLASMANI BANKAMA</t>
  </si>
  <si>
    <t>A.V.</t>
  </si>
  <si>
    <t>PLASMANI KOMITENTIMA</t>
  </si>
  <si>
    <t>A.VII.</t>
  </si>
  <si>
    <t>HARTIJE OD VREDNOSTI KOJE SE DRŽE DO DOSPEĆA</t>
  </si>
  <si>
    <t xml:space="preserve"> </t>
  </si>
  <si>
    <t>A.VIII.</t>
  </si>
  <si>
    <t>UČEŠĆE U KAPITALU I OSTALE HOV RASPOLOŽIVE ZA PRODAJU</t>
  </si>
  <si>
    <t>A. X.</t>
  </si>
  <si>
    <t>OSNOVNA  SREDSTVA</t>
  </si>
  <si>
    <t>A. XI.</t>
  </si>
  <si>
    <t>OSTALA SREDSTVA I AKTIVNA VREMENSKA RAZGRANIČENJA</t>
  </si>
  <si>
    <t>P.</t>
  </si>
  <si>
    <t>P A S I V A</t>
  </si>
  <si>
    <t>PO.</t>
  </si>
  <si>
    <t xml:space="preserve"> O B A V E Z E (Zbir od PO.I.  do  PO.X.)</t>
  </si>
  <si>
    <t>PO. I.</t>
  </si>
  <si>
    <t xml:space="preserve">   OBAVEZE PREMA BANKAMA</t>
  </si>
  <si>
    <t>PO. II.</t>
  </si>
  <si>
    <t xml:space="preserve">   OBAVEZE PREMA KOMITENTIMA</t>
  </si>
  <si>
    <t>PO III.</t>
  </si>
  <si>
    <t xml:space="preserve">   OBAVEZE ZA KAMATE I NAKNADE</t>
  </si>
  <si>
    <t>PO. IV.</t>
  </si>
  <si>
    <t xml:space="preserve">   OBAVEZE PO OSNOVU HARTIJA OD VREDNOSTI</t>
  </si>
  <si>
    <t>PO.VI.</t>
  </si>
  <si>
    <t xml:space="preserve">   OSTALE OBAVEZE IZ POSLOVANJA</t>
  </si>
  <si>
    <t>PO.VIII.</t>
  </si>
  <si>
    <t xml:space="preserve">   REZERVISANJA</t>
  </si>
  <si>
    <t>PO.IX.</t>
  </si>
  <si>
    <t xml:space="preserve">   OSTALE OBAVEZE I PASIVNA VREMENSKA RAZGRANIČENJA</t>
  </si>
  <si>
    <t>PK.</t>
  </si>
  <si>
    <t xml:space="preserve"> K A P I T A L</t>
  </si>
  <si>
    <t>PKA.</t>
  </si>
  <si>
    <t xml:space="preserve">   AKCIJSKI I OSTALI KAPITAL</t>
  </si>
  <si>
    <t>PKR.</t>
  </si>
  <si>
    <t xml:space="preserve">   REZERVE</t>
  </si>
  <si>
    <t>PKD.</t>
  </si>
  <si>
    <t xml:space="preserve">   AKUMULIRANA DOBIT / GUBITAK</t>
  </si>
  <si>
    <t>V.P.</t>
  </si>
  <si>
    <t>V A N B I L A N S N E   P O Z I C I J E</t>
  </si>
  <si>
    <t>V.P.A.</t>
  </si>
  <si>
    <t xml:space="preserve"> V A N B I L A N S N A   A K T I V A</t>
  </si>
  <si>
    <t>V.P.P.</t>
  </si>
  <si>
    <t xml:space="preserve"> V A N B I L A N S N A   P A S I V A</t>
  </si>
  <si>
    <t>01.01. - 31.12.2003.</t>
  </si>
  <si>
    <t>u 000 din</t>
  </si>
  <si>
    <t>Iznos</t>
  </si>
  <si>
    <t>Prihodi i rashodi redovnog poslovanja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</si>
  <si>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</si>
  <si>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</si>
  <si>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</si>
  <si>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</si>
  <si>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</si>
  <si>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</si>
  <si>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</si>
  <si>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</si>
  <si>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</si>
  <si>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</si>
  <si>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</si>
  <si>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</si>
  <si>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</si>
  <si>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</si>
  <si>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</si>
  <si>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</si>
  <si>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</si>
  <si>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</si>
  <si>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</si>
  <si>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</si>
  <si>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VI.</t>
  </si>
  <si>
    <t>PRIHODI OD DIVIDENDI I UČEŠĆA  (PR.5)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</si>
  <si>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</si>
  <si>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</si>
  <si>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</si>
  <si>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</si>
  <si>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</si>
  <si>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</si>
  <si>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</si>
  <si>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</si>
  <si>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</t>
  </si>
  <si>
    <t>OSTALI POSLOVNI RASHODI     (RA.6.)</t>
  </si>
  <si>
    <t>RA.6.</t>
  </si>
  <si>
    <t>OSTALI POSLOVNI RASHODI</t>
  </si>
  <si>
    <t>X.</t>
  </si>
  <si>
    <t>NETO PRIHODI/RASHODI OD PROMENE VREDNOSTI IMOVINE I OBAVEZA (PR.8minus RA8)</t>
  </si>
  <si>
    <t>PR.8.</t>
  </si>
  <si>
    <t>PRIHODI OD PROMENE VREDNOSTI IMOVINE I OBAVEZA</t>
  </si>
  <si>
    <t>RA.8.</t>
  </si>
  <si>
    <t>RASHODI OD PROMENE VREDNOSTI IMOVINE I OBAVEZA</t>
  </si>
  <si>
    <t>XI.</t>
  </si>
  <si>
    <t>DOBITAK/GUBITAK IZ REDOVNOG POSLOVANJA   ( ZBIR PR.1  DO PR.8)  minus (RA.1 DO RA.8)</t>
  </si>
  <si>
    <t>XIII.</t>
  </si>
  <si>
    <t>DOBITAK/GUBITAK PERIODA PRE OPOREZIVANJA</t>
  </si>
  <si>
    <t>XV.</t>
  </si>
  <si>
    <t>DOBITAK/GUBITAK  POSLE OPOREZIVANJA</t>
  </si>
  <si>
    <t>BILANS USPEHA</t>
  </si>
  <si>
    <t>01.01. - 31.03.2004.</t>
  </si>
  <si>
    <t>A.IX.</t>
  </si>
  <si>
    <t>NEMATERIJALNA ULAGANJA</t>
  </si>
  <si>
    <t>01.01. - 30.06.2004.</t>
  </si>
  <si>
    <t>01.01. - 30.09.2004.</t>
  </si>
  <si>
    <t>IV.</t>
  </si>
  <si>
    <t>NETO DOBITAK/GUBITAK PO OSNOVU PRODAJE HARTIJA OD VREDNOSTI  (PR.3  minus RA.3)</t>
  </si>
  <si>
    <t>PR.3.</t>
  </si>
  <si>
    <t>DOBICI PO OSNOVU HARTIJA OD VREDNOSTI</t>
  </si>
  <si>
    <t>A.VI.</t>
  </si>
  <si>
    <t>HARTIJE OD VREDNOSTI I DRUGI PLASMANI KOJIMA SE TRGUJE</t>
  </si>
  <si>
    <t>RA.3.</t>
  </si>
  <si>
    <t>GUBICI PO OSNOVU HARTIJA OD VREDNOSTI</t>
  </si>
  <si>
    <t>IX.</t>
  </si>
  <si>
    <t>A K T I V A        Zbir pozicija od A.I.do AXIII</t>
  </si>
  <si>
    <t>A. XII.</t>
  </si>
  <si>
    <t>ODLOŽENA PORESKA SREDSTVA</t>
  </si>
  <si>
    <t>01.01. - 31.12.2004.</t>
  </si>
  <si>
    <t>01.01. - 31.03.2005.</t>
  </si>
  <si>
    <t>01.01. - 30.06.2005.</t>
  </si>
  <si>
    <t>30.06.2005</t>
  </si>
  <si>
    <t>A. XIII.</t>
  </si>
  <si>
    <t>GUBITAK IZNAD IZNOSA KAPITALA</t>
  </si>
  <si>
    <t>PO.V.</t>
  </si>
  <si>
    <t xml:space="preserve">   OBAVEZE  IZ DOBITKA</t>
  </si>
  <si>
    <t>PO.VII.</t>
  </si>
  <si>
    <t xml:space="preserve">   ODLOŽENI NEGATIVNI GOODWIL</t>
  </si>
  <si>
    <t>PO.X.</t>
  </si>
  <si>
    <t xml:space="preserve">   ODLOŽENE PORESKE OBAVEZE</t>
  </si>
  <si>
    <t>30.09.2005</t>
  </si>
  <si>
    <t>01.01. - 30.09.2005.</t>
  </si>
  <si>
    <t>31.12.2005</t>
  </si>
  <si>
    <t>UĆEŠĆE U KAPITALU I OSTALE HOV RASPOLOŽIVE ZA PRODAJU</t>
  </si>
  <si>
    <t>01.01. - 31.12.2005.</t>
  </si>
  <si>
    <t>01.01. - 31.03.2006.</t>
  </si>
  <si>
    <t>31.03.2006</t>
  </si>
  <si>
    <t>01.01. - 30.06.2006.</t>
  </si>
  <si>
    <t>30.06.2006</t>
  </si>
  <si>
    <t>01.01. - 30.09.2006.</t>
  </si>
  <si>
    <t>30.09.2006</t>
  </si>
  <si>
    <t>Banca Intesa  A.D. Beograd</t>
  </si>
  <si>
    <t>31.12.2006</t>
  </si>
  <si>
    <t>01.01. - 31.12.2006.</t>
  </si>
  <si>
    <t>XV.1</t>
  </si>
  <si>
    <t>Dobitak od kreiranih odloženih poreskih sredstava i smanjenja odloženih poreskih obaveza</t>
  </si>
  <si>
    <t>XV.2</t>
  </si>
  <si>
    <t>Gubitak od smanjenja odloženih poreskih sredstava i smanjenja odloženih poreskih obaveza</t>
  </si>
  <si>
    <t>XVI.</t>
  </si>
  <si>
    <t>A.XII.</t>
  </si>
  <si>
    <t>A. XIV.</t>
  </si>
  <si>
    <t>A. XV.</t>
  </si>
  <si>
    <t>A. XVI.</t>
  </si>
  <si>
    <t>PO.XI.</t>
  </si>
  <si>
    <t>UKUPNA AKTIVA (OD 1 DO 19)</t>
  </si>
  <si>
    <t>Gotovina i gotovinski ekvivalenti  (poz. ai. od 1 do 3)</t>
  </si>
  <si>
    <t>Depoziti kod centralne banke i hartije od vrednosti koje se 
mogu refinansirati kod centralne  banke</t>
  </si>
  <si>
    <t>Potraživanja za kamatu i naknadu</t>
  </si>
  <si>
    <t>Plasmani bankama u zemlji</t>
  </si>
  <si>
    <t>Plasmani komitentima</t>
  </si>
  <si>
    <t>Hartije od vrednosti i drugi plasmani kojima se trguje</t>
  </si>
  <si>
    <t>Ulaganja u hartije od vrednosti koje se drže do dospeća</t>
  </si>
  <si>
    <t>Učešće u kapitalu i ostale hov raspoložive za prodaju</t>
  </si>
  <si>
    <t>Stalna sredstva namenjena prodaji i sredstva poslovanja
koje se obustavlja</t>
  </si>
  <si>
    <t>A.X.</t>
  </si>
  <si>
    <t>Potraživanja za više plaćen porez na dobitak</t>
  </si>
  <si>
    <t>A.XI.</t>
  </si>
  <si>
    <t>Gudvil</t>
  </si>
  <si>
    <t>Nematerijalna ulaganja</t>
  </si>
  <si>
    <t>A.XIII.</t>
  </si>
  <si>
    <t>Investicione nekretnine</t>
  </si>
  <si>
    <t>Osnovna  sredstva</t>
  </si>
  <si>
    <t>Ostala sredstva i aktivna vremenska razgraničenja</t>
  </si>
  <si>
    <t>Odložena poreska sredstva</t>
  </si>
  <si>
    <t>A. XVII.</t>
  </si>
  <si>
    <t>Gubitak iznad iznosa kapitala</t>
  </si>
  <si>
    <t>UKUPNO PASIVA</t>
  </si>
  <si>
    <t>UKUPNO OBAVEZE (OD 101 DO 111)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</si>
  <si>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</si>
  <si>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</si>
  <si>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</si>
  <si>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</si>
  <si>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</si>
  <si>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</si>
  <si>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Obaveze po osnovu stalnih sredstava namenjenih prodaji i 
sredstava poslovanja koje se obustavlja</t>
  </si>
  <si>
    <t>Ostale obaveze iz poslovanja</t>
  </si>
  <si>
    <t>Rezervisanja</t>
  </si>
  <si>
    <t>Ostale obaveze i pasivna vremenska razgraničenja</t>
  </si>
  <si>
    <r>
      <t xml:space="preserve">Odložene poreske obaveze </t>
    </r>
    <r>
      <rPr>
        <i/>
        <sz val="10"/>
        <color indexed="8"/>
        <rFont val="Arial"/>
        <family val="2"/>
      </rPr>
      <t>i obaveze na osnovu tekuceg poreza na dobitak</t>
    </r>
  </si>
  <si>
    <t>UKUPNO KAPITAL</t>
  </si>
  <si>
    <t>Akcijski i ostali kapital</t>
  </si>
  <si>
    <t>Rezerve</t>
  </si>
  <si>
    <t>Akumulirana dobit</t>
  </si>
  <si>
    <t>Akumulirani gubitak</t>
  </si>
  <si>
    <t>V A N B I L A N S N E   P O Z I C I J E (OD 123 DO 125)</t>
  </si>
  <si>
    <t>Neto dobitak/gubitak po osnovu kamata    (pr.1  minus ra.1)</t>
  </si>
  <si>
    <t>Prihodi od kamata</t>
  </si>
  <si>
    <t>Rashodi od kamata</t>
  </si>
  <si>
    <t>Neto dobitak/gubitak po osnovu naknada i provizija  (pr.2  minus ra.2)</t>
  </si>
  <si>
    <t>Prihodi od naknada i provizija</t>
  </si>
  <si>
    <t>Rashodi naknada i provizija</t>
  </si>
  <si>
    <t>Neto dobitak/gubitak po osnovu kamata, naknada i provizija  (i. + ii.)</t>
  </si>
  <si>
    <t>Neto dobitak/gubitak po osnovu prodaje hartija od vrednosti  (pr.3  minus ra.3)</t>
  </si>
  <si>
    <t>Dobici po osnovu hartija od vrednosti</t>
  </si>
  <si>
    <t>Gubici po osnovu hartija od vrednosti</t>
  </si>
  <si>
    <t>Neto prihodi/rashodi od kursnih razlika  (pr.4 minus ra.4)</t>
  </si>
  <si>
    <t>Pozitivne kursne razlike</t>
  </si>
  <si>
    <t>Negativne kursne razlike</t>
  </si>
  <si>
    <t>Prihodi od dividendi i učešća  (pr.5)</t>
  </si>
  <si>
    <t>Ostali poslovni prihodi     (pr.6)</t>
  </si>
  <si>
    <t>Ostali poslovni prihodi</t>
  </si>
  <si>
    <t>Rashodi indirektnih otpisa plasmana i rezervisanja   (ra.7.)</t>
  </si>
  <si>
    <t>Rashodi indirektnih otpisa plasmana i rezervisanja</t>
  </si>
  <si>
    <t>Ostali poslovni rashodi     (ra.6.)</t>
  </si>
  <si>
    <t>Ostali poslovni rashodi</t>
  </si>
  <si>
    <t>Neto prihodi/rashodi od promene vrednosti imovine i obaveza (pr.8minus ra8)</t>
  </si>
  <si>
    <t>Prihodi od promene vrednosti imovine i obaveza</t>
  </si>
  <si>
    <t>Rashodi od promene vrednosti imovine i obaveza</t>
  </si>
  <si>
    <t>Dobitak/gubitak iz redovnog poslovanja   ( zbir pr.1  do pr.8)  minus (ra.1 do ra.8)</t>
  </si>
  <si>
    <t>XII.</t>
  </si>
  <si>
    <t>Neto dobici / gubici poslovanja koje se obustavlja</t>
  </si>
  <si>
    <t>PR.9.</t>
  </si>
  <si>
    <t>Dobici poslovanja koje se obustavlja</t>
  </si>
  <si>
    <t>RA.9.</t>
  </si>
  <si>
    <t>Gubici poslovanja koje se obustavlja</t>
  </si>
  <si>
    <t>Dobitak/gubitak perioda pre oporezivanja</t>
  </si>
  <si>
    <t>XIV.</t>
  </si>
  <si>
    <t>Porez na dobit</t>
  </si>
  <si>
    <t>Dobitak/gubitak  od promene odloženih poreskih sredstava i 
odloženih poreskih obaveza</t>
  </si>
  <si>
    <t>Dobit / gubitak</t>
  </si>
  <si>
    <t>31.03.2007</t>
  </si>
  <si>
    <t>01.01. - 31.03.2007.</t>
  </si>
  <si>
    <t>NETO DOBICI / GUBICI POSLOVANJA KOJE SE OBUSTAVLJA</t>
  </si>
  <si>
    <t>POREZ NA DOBIT</t>
  </si>
  <si>
    <t>DOBIT / GUBITAK</t>
  </si>
  <si>
    <t>PLASMANI BANKAMAU ZEMLJI</t>
  </si>
  <si>
    <t>STALNA SREDSTVA NAMENJENA PRODAJI I SREDSTVA POSLOVANJA KOJE SE OBUSTAVLJA</t>
  </si>
  <si>
    <t>GOODWILL</t>
  </si>
  <si>
    <t>P.VI.</t>
  </si>
  <si>
    <t>P.VII.</t>
  </si>
  <si>
    <t>OBAVEZE PO OSNOVU STALNIH SREDSTAVA NAMANJENIH PRODAJI I SREDSTAVA POSLOVANJA KOJE SE OBUSTAVLJA</t>
  </si>
  <si>
    <t>ODLOŽENE PORESKE OBAVEZE I OBAVEZE PO OSNOVU TEKUĆEG POREZA NA DOBITAK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</si>
  <si>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</si>
  <si>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</si>
  <si>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</si>
  <si>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</si>
  <si>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</si>
  <si>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POTRAŽIVANJA ZA VIŠE PLAĆEN POREZ NA DOBITAK</t>
  </si>
  <si>
    <t>INVESTICIONE NEKRETNINE</t>
  </si>
  <si>
    <t>ODLOŽENA PORESKA SREDSTVA I POTRAŽIVANJA ZA VIŠE PLAĆEN POREZ NA DOBITAK</t>
  </si>
  <si>
    <t>O B A V E Z E (Zbir od PO.I.  do  PO.X.)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</si>
  <si>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</si>
  <si>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</si>
  <si>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</si>
  <si>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</si>
  <si>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</si>
  <si>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</si>
  <si>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</si>
  <si>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</si>
  <si>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</si>
  <si>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</si>
  <si>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</si>
  <si>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>30.06.2007</t>
  </si>
  <si>
    <t>01.01. - 30.06.2007.</t>
  </si>
  <si>
    <t>01.01. - 30.09.2007.</t>
  </si>
  <si>
    <t>A K T I V A (Zbir pozicija od A.I. do A.XVII.)</t>
  </si>
  <si>
    <t xml:space="preserve">GOTOVINA I GOTOVINSKI EKVIVALENTI </t>
  </si>
  <si>
    <t>PLASMANI BANKAMA U ZEMLJI</t>
  </si>
  <si>
    <t>O B A V E Z E (Zbir od PO.I. do PO.XI.)</t>
  </si>
  <si>
    <t>30.09.2007.</t>
  </si>
  <si>
    <t>NETO DOBITAK/GUBITAK PO OSNOVU KAMATA (PR.1 minus RA.1)</t>
  </si>
  <si>
    <t>PR.1</t>
  </si>
  <si>
    <t>RA.1</t>
  </si>
  <si>
    <t>NETO DOBITAK/GUBITAK PO OSNOVU NAKNADA I PROVIZIJA (PR.2 minus RA.2)</t>
  </si>
  <si>
    <t>NETO DOBITAK/GUBITAK PO OSNOVU KAMATA, NAKNADA I PROVIZIJA (I.+ II.)</t>
  </si>
  <si>
    <t>NETO DOBITAK/GUBITAK PO OSNOVU PRODAJE HARTIJA OD VREDNOSTI (PR.3 minus RA.3)</t>
  </si>
  <si>
    <t>NETO PRIHODI/RASHODI OD KURSNIH RAZLIKA (PR.4 minus RA.4)</t>
  </si>
  <si>
    <t>PRIHODI OD DIVIDENDI I UČEŠĆA (PR.5)</t>
  </si>
  <si>
    <t>VII.</t>
  </si>
  <si>
    <t>OSTALI POSLOVNI PRIHODI (PR.6)</t>
  </si>
  <si>
    <t>VIII.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</si>
  <si>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</si>
  <si>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</si>
  <si>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</si>
  <si>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</si>
  <si>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>31.12.2007.</t>
  </si>
  <si>
    <t>01.01. - 31.12.2007.</t>
  </si>
  <si>
    <t>OBAVEZE PO OSNOVU STALNIH SREDSTAVA NAMENJENIH PRODAJI I SREDSTAVA POSLOVANJA KOJE SE OBUSTAVLJA</t>
  </si>
  <si>
    <t>31.03.2008.</t>
  </si>
  <si>
    <t>01.01. - 31.03.2008.</t>
  </si>
  <si>
    <t>Banca Intesa A.D. Beograd</t>
  </si>
  <si>
    <t>30.06.2008.</t>
  </si>
  <si>
    <t>01.01. - 30.06.2008.</t>
  </si>
  <si>
    <t>30.09.2008.</t>
  </si>
  <si>
    <t>A K T I V A (Zbir pozicija od A.I. do A.XIII.)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</si>
  <si>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</si>
  <si>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</si>
  <si>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</si>
  <si>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</si>
  <si>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</si>
  <si>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</si>
  <si>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</si>
  <si>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</si>
  <si>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OSTALA SREDSTVA</t>
  </si>
  <si>
    <t>TRANSAKCIONI DEPOZITI</t>
  </si>
  <si>
    <t>OSTALI DEPOZITI</t>
  </si>
  <si>
    <t>PRIMLJENI KREDITI</t>
  </si>
  <si>
    <t>OBAVEZE ZA POREZE</t>
  </si>
  <si>
    <t>OBAVEZE IZ DOBITKA</t>
  </si>
  <si>
    <t>ODLOŽENE PORESKE OBAVEZE</t>
  </si>
  <si>
    <t>OSTALE OBAVEZE</t>
  </si>
  <si>
    <t xml:space="preserve">   REZERVE </t>
  </si>
  <si>
    <t>AKUMULIRANA DOBIT / GUBITAK</t>
  </si>
  <si>
    <t>OBAVEZE PO OSNOVU KAMATA, NAKNADA I PROMENE VREDNOSTI 
DERIVATA</t>
  </si>
  <si>
    <t>OBAVEZE PO OSNOVU SREDSTAVA NAMENJENIH PRODAJI I SREDSTAVA POSLOVANJA KOJE SE OBUSTAVLJA</t>
  </si>
  <si>
    <t>P.XII.1</t>
  </si>
  <si>
    <t>P.XII.2</t>
  </si>
  <si>
    <t>REVALORIZACIONE REZERVE</t>
  </si>
  <si>
    <t>P.XII.3</t>
  </si>
  <si>
    <t>01.01. - 30.09.2008.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</si>
  <si>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</si>
  <si>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</si>
  <si>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</si>
  <si>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</si>
  <si>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</si>
  <si>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</si>
  <si>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</si>
  <si>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</si>
  <si>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</si>
  <si>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</si>
  <si>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</si>
  <si>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</si>
  <si>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</si>
  <si>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</si>
  <si>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</si>
  <si>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</si>
  <si>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</si>
  <si>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NETO PRIHODI/RASHODI OD KURSNIH RAZLIKA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</si>
  <si>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</si>
  <si>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</si>
  <si>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</si>
  <si>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</si>
  <si>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</si>
  <si>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</si>
  <si>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</si>
  <si>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</si>
  <si>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XIV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</si>
  <si>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</si>
  <si>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</si>
  <si>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</si>
  <si>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</si>
  <si>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</si>
  <si>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</si>
  <si>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</si>
  <si>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</si>
  <si>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31.12.2008.</t>
  </si>
  <si>
    <t>P.XII.5</t>
  </si>
  <si>
    <t>NEREALIZOVANI GUBICI PO OSNOVU HARTIJA OD VREDNOSTI 
RASPOLOŽIVIH ZA PRODAJU</t>
  </si>
  <si>
    <t>01.01. - 31.12.2008.</t>
  </si>
  <si>
    <t>01.01. - 31.03.2009.</t>
  </si>
  <si>
    <t>31.03.2009.</t>
  </si>
  <si>
    <t xml:space="preserve">   REZERVE IZ DOBITI</t>
  </si>
  <si>
    <t>30.06.2009.</t>
  </si>
  <si>
    <t>01.01. - 30.06.2009.</t>
  </si>
  <si>
    <t>Ispravka</t>
  </si>
  <si>
    <t>01.01. - 30.09.2009.</t>
  </si>
  <si>
    <t>30.09.2009.</t>
  </si>
  <si>
    <t>31.12.2009.</t>
  </si>
  <si>
    <t>01.01. - 31.12.2009.</t>
  </si>
  <si>
    <t>01.01.- 31.03.2010.</t>
  </si>
  <si>
    <t>31.03.2010.</t>
  </si>
  <si>
    <t>30.06.2010.</t>
  </si>
  <si>
    <t>01.01.- 30.06.2010.</t>
  </si>
  <si>
    <t>30.09.2010.</t>
  </si>
  <si>
    <t>01.01.- 30.09.2010.</t>
  </si>
  <si>
    <t>31.12.2010.</t>
  </si>
  <si>
    <t>01.01.- 31.12.2010.</t>
  </si>
  <si>
    <t>31.03.2011.</t>
  </si>
  <si>
    <t>01.01.- 31.03.2011.</t>
  </si>
  <si>
    <t>30.06.2011.</t>
  </si>
  <si>
    <t>01.01.- 30.06.2011.</t>
  </si>
  <si>
    <t>30.09.2011.</t>
  </si>
  <si>
    <t>01.01.- 30.09.2011.</t>
  </si>
  <si>
    <t>31.12.2011.</t>
  </si>
  <si>
    <t>01.01.- 31.12.2011.</t>
  </si>
  <si>
    <t>01.01.- 31.03.2012.</t>
  </si>
  <si>
    <t>31.03.2012.</t>
  </si>
  <si>
    <t>01.01.- 30.06.2012.</t>
  </si>
  <si>
    <t>30.06.2012.</t>
  </si>
  <si>
    <t>30.09.2012.</t>
  </si>
  <si>
    <t>01.01.- 30.09.2012.</t>
  </si>
  <si>
    <t>31.12.2012.</t>
  </si>
  <si>
    <t>01.01.- 31.12.2012.</t>
  </si>
  <si>
    <t>31.03.2013.</t>
  </si>
  <si>
    <t>01.01.- 31.03.2013.</t>
  </si>
  <si>
    <t>30.06.2013.</t>
  </si>
  <si>
    <t>01.01.- 30.06.2013.</t>
  </si>
  <si>
    <t>30.09.2013.</t>
  </si>
  <si>
    <t>01.01.- 30.09.2013.</t>
  </si>
  <si>
    <t>31.12.2013.</t>
  </si>
  <si>
    <t>01.01.- 31.12.2013.</t>
  </si>
  <si>
    <t>31.03.2014.</t>
  </si>
  <si>
    <t>01.01.- 31.03.2014.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</si>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</sst>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  <charset val="238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13" fillId="0" borderId="0"/>
    <xf numFmtId="0" fontId="1" fillId="0" borderId="0"/>
  </cellStyleXfs>
  <cellXfs count="109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0" fillId="0" borderId="0" xfId="0" applyNumberFormat="1"/>
    <xf numFmtId="0" fontId="0" fillId="0" borderId="0" xfId="0" applyAlignment="1">
      <alignment wrapText="1"/>
    </xf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vertical="top" wrapText="1"/>
    </xf>
    <xf numFmtId="0" fontId="7" fillId="0" borderId="2" xfId="0" applyFont="1" applyBorder="1"/>
    <xf numFmtId="0" fontId="6" fillId="0" borderId="0" xfId="0" applyFont="1" applyBorder="1" applyAlignment="1"/>
    <xf numFmtId="0" fontId="2" fillId="0" borderId="0" xfId="0" applyFont="1" applyBorder="1" applyAlignment="1"/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12" fillId="0" borderId="0" xfId="0" applyFont="1"/>
    <xf numFmtId="3" fontId="12" fillId="0" borderId="0" xfId="0" applyNumberFormat="1" applyFont="1"/>
    <xf numFmtId="0" fontId="6" fillId="0" borderId="0" xfId="0" applyFont="1" applyBorder="1"/>
    <xf numFmtId="0" fontId="7" fillId="0" borderId="0" xfId="0" applyFont="1" applyBorder="1"/>
    <xf numFmtId="0" fontId="1" fillId="0" borderId="0" xfId="3"/>
    <xf numFmtId="0" fontId="12" fillId="0" borderId="3" xfId="2" applyFont="1" applyFill="1" applyBorder="1"/>
    <xf numFmtId="3" fontId="14" fillId="0" borderId="0" xfId="2" applyNumberFormat="1" applyFont="1" applyBorder="1" applyAlignment="1"/>
    <xf numFmtId="0" fontId="12" fillId="0" borderId="0" xfId="2" applyFont="1" applyBorder="1"/>
    <xf numFmtId="0" fontId="12" fillId="0" borderId="0" xfId="2" applyFont="1" applyAlignment="1">
      <alignment wrapText="1"/>
    </xf>
    <xf numFmtId="0" fontId="12" fillId="0" borderId="0" xfId="2" applyFont="1"/>
    <xf numFmtId="0" fontId="1" fillId="0" borderId="0" xfId="3" applyFont="1"/>
    <xf numFmtId="0" fontId="12" fillId="0" borderId="4" xfId="2" applyFont="1" applyBorder="1"/>
    <xf numFmtId="0" fontId="12" fillId="0" borderId="0" xfId="2" applyFont="1" applyBorder="1" applyAlignment="1">
      <alignment wrapText="1"/>
    </xf>
    <xf numFmtId="0" fontId="12" fillId="0" borderId="0" xfId="2" applyFont="1" applyFill="1" applyBorder="1"/>
    <xf numFmtId="0" fontId="13" fillId="0" borderId="0" xfId="2" applyAlignment="1">
      <alignment wrapText="1"/>
    </xf>
    <xf numFmtId="0" fontId="1" fillId="0" borderId="0" xfId="3" applyFill="1"/>
    <xf numFmtId="0" fontId="0" fillId="0" borderId="0" xfId="0" applyFill="1"/>
    <xf numFmtId="0" fontId="12" fillId="0" borderId="0" xfId="0" applyFont="1" applyAlignment="1">
      <alignment wrapText="1"/>
    </xf>
    <xf numFmtId="0" fontId="13" fillId="0" borderId="0" xfId="0" applyFont="1" applyFill="1"/>
    <xf numFmtId="0" fontId="13" fillId="0" borderId="0" xfId="0" applyFont="1"/>
    <xf numFmtId="3" fontId="13" fillId="0" borderId="0" xfId="0" applyNumberFormat="1" applyFont="1"/>
    <xf numFmtId="0" fontId="13" fillId="0" borderId="0" xfId="0" applyFont="1" applyFill="1" applyAlignment="1">
      <alignment wrapText="1"/>
    </xf>
    <xf numFmtId="3" fontId="12" fillId="0" borderId="0" xfId="2" applyNumberFormat="1" applyFont="1"/>
    <xf numFmtId="3" fontId="12" fillId="0" borderId="0" xfId="2" applyNumberFormat="1" applyFont="1" applyFill="1"/>
    <xf numFmtId="3" fontId="13" fillId="0" borderId="0" xfId="2" applyNumberFormat="1"/>
    <xf numFmtId="0" fontId="12" fillId="0" borderId="0" xfId="0" applyFont="1" applyAlignment="1">
      <alignment vertical="center"/>
    </xf>
    <xf numFmtId="3" fontId="12" fillId="0" borderId="0" xfId="0" applyNumberFormat="1" applyFont="1" applyFill="1" applyBorder="1"/>
    <xf numFmtId="3" fontId="16" fillId="0" borderId="0" xfId="0" applyNumberFormat="1" applyFont="1"/>
    <xf numFmtId="0" fontId="16" fillId="0" borderId="0" xfId="0" applyFont="1"/>
    <xf numFmtId="3" fontId="0" fillId="0" borderId="0" xfId="0" applyNumberFormat="1" applyFill="1"/>
    <xf numFmtId="3" fontId="1" fillId="0" borderId="0" xfId="0" applyNumberFormat="1" applyFont="1" applyFill="1"/>
    <xf numFmtId="3" fontId="1" fillId="0" borderId="0" xfId="0" applyNumberFormat="1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indent="1"/>
    </xf>
    <xf numFmtId="49" fontId="17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0" fontId="12" fillId="0" borderId="0" xfId="0" applyFont="1" applyAlignment="1">
      <alignment horizontal="left" vertical="center" indent="1"/>
    </xf>
    <xf numFmtId="0" fontId="12" fillId="0" borderId="0" xfId="0" applyFont="1" applyFill="1" applyAlignment="1">
      <alignment horizontal="left" vertical="center" wrapText="1" indent="1"/>
    </xf>
    <xf numFmtId="0" fontId="17" fillId="0" borderId="0" xfId="0" applyFont="1" applyAlignment="1">
      <alignment horizontal="right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3" fontId="14" fillId="0" borderId="0" xfId="0" applyNumberFormat="1" applyFont="1" applyAlignment="1">
      <alignment horizontal="right"/>
    </xf>
    <xf numFmtId="0" fontId="14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right"/>
    </xf>
    <xf numFmtId="0" fontId="2" fillId="0" borderId="0" xfId="0" applyFont="1" applyBorder="1"/>
    <xf numFmtId="0" fontId="20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0" applyNumberFormat="1" applyFont="1" applyAlignment="1">
      <alignment horizontal="right"/>
    </xf>
    <xf numFmtId="0" fontId="2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22" fillId="0" borderId="0" xfId="0" applyNumberFormat="1" applyFont="1" applyAlignment="1">
      <alignment horizontal="right"/>
    </xf>
    <xf numFmtId="0" fontId="22" fillId="0" borderId="0" xfId="0" applyNumberFormat="1" applyFont="1" applyAlignment="1">
      <alignment horizontal="right"/>
    </xf>
    <xf numFmtId="3" fontId="1" fillId="0" borderId="0" xfId="0" applyNumberFormat="1" applyFont="1" applyFill="1" applyAlignment="1">
      <alignment horizontal="right"/>
    </xf>
    <xf numFmtId="49" fontId="1" fillId="0" borderId="0" xfId="0" applyNumberFormat="1" applyFont="1" applyFill="1" applyAlignment="1">
      <alignment horizontal="left" vertical="center"/>
    </xf>
    <xf numFmtId="3" fontId="22" fillId="0" borderId="0" xfId="0" applyNumberFormat="1" applyFont="1" applyFill="1" applyAlignment="1">
      <alignment horizontal="right"/>
    </xf>
    <xf numFmtId="0" fontId="22" fillId="0" borderId="0" xfId="0" applyNumberFormat="1" applyFont="1" applyFill="1" applyAlignment="1">
      <alignment horizontal="right"/>
    </xf>
    <xf numFmtId="0" fontId="19" fillId="0" borderId="0" xfId="0" applyFont="1" applyAlignment="1">
      <alignment horizontal="center"/>
    </xf>
    <xf numFmtId="14" fontId="1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 wrapText="1"/>
    </xf>
    <xf numFmtId="0" fontId="6" fillId="0" borderId="0" xfId="0" applyFont="1" applyBorder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4">
    <cellStyle name="Normal" xfId="0" builtinId="0"/>
    <cellStyle name="Normal 2" xfId="1" xr:uid="{00000000-0005-0000-0000-000002000000}"/>
    <cellStyle name="Normal_Bilans Stanja i uspeha celo" xfId="2" xr:uid="{00000000-0005-0000-0000-000003000000}"/>
    <cellStyle name="Normal_kopije bilansa stanja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9"/>
  <dimension ref="A1:F43"/>
  <sheetViews>
    <sheetView tabSelected="1" workbookViewId="0">
      <selection sqref="A1:IV1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28515625" style="81" bestFit="1" customWidth="1"/>
    <col min="4" max="4" width="10.7109375" style="81" bestFit="1" customWidth="1"/>
    <col min="5" max="5" width="11.14062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416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4" t="s">
        <v>305</v>
      </c>
      <c r="C8" s="95">
        <f>SUM(C9:C21)</f>
        <v>514326373</v>
      </c>
      <c r="D8" s="95">
        <f>SUM(D9:D21)</f>
        <v>-36483652</v>
      </c>
      <c r="E8" s="95">
        <f>SUM(E9:E21)</f>
        <v>477842721</v>
      </c>
    </row>
    <row r="9" spans="1:6" x14ac:dyDescent="0.2">
      <c r="A9" s="52" t="s">
        <v>10</v>
      </c>
      <c r="B9" s="52" t="s">
        <v>306</v>
      </c>
      <c r="C9" s="97">
        <v>62588663</v>
      </c>
      <c r="D9" s="97">
        <v>-325410</v>
      </c>
      <c r="E9" s="97">
        <v>62263253</v>
      </c>
      <c r="F9" s="85"/>
    </row>
    <row r="10" spans="1:6" x14ac:dyDescent="0.2">
      <c r="A10" s="52" t="s">
        <v>12</v>
      </c>
      <c r="B10" s="53" t="s">
        <v>307</v>
      </c>
      <c r="C10" s="97">
        <v>55037537</v>
      </c>
      <c r="D10" s="98">
        <v>0</v>
      </c>
      <c r="E10" s="97">
        <v>55037537</v>
      </c>
      <c r="F10" s="85"/>
    </row>
    <row r="11" spans="1:6" ht="25.5" x14ac:dyDescent="0.2">
      <c r="A11" s="54" t="s">
        <v>14</v>
      </c>
      <c r="B11" s="55" t="s">
        <v>308</v>
      </c>
      <c r="C11" s="97">
        <v>6432717</v>
      </c>
      <c r="D11" s="97">
        <v>-2354215</v>
      </c>
      <c r="E11" s="97">
        <v>4078502</v>
      </c>
      <c r="F11" s="85"/>
    </row>
    <row r="12" spans="1:6" x14ac:dyDescent="0.2">
      <c r="A12" s="52" t="s">
        <v>16</v>
      </c>
      <c r="B12" s="52" t="s">
        <v>309</v>
      </c>
      <c r="C12" s="97">
        <v>272081736</v>
      </c>
      <c r="D12" s="97">
        <v>-26196848</v>
      </c>
      <c r="E12" s="97">
        <v>245884888</v>
      </c>
      <c r="F12" s="85"/>
    </row>
    <row r="13" spans="1:6" x14ac:dyDescent="0.2">
      <c r="A13" s="52" t="s">
        <v>18</v>
      </c>
      <c r="B13" s="52" t="s">
        <v>310</v>
      </c>
      <c r="C13" s="97">
        <v>61262968</v>
      </c>
      <c r="D13" s="97">
        <v>-26199</v>
      </c>
      <c r="E13" s="97">
        <v>61236769</v>
      </c>
      <c r="F13" s="85"/>
    </row>
    <row r="14" spans="1:6" x14ac:dyDescent="0.2">
      <c r="A14" s="52" t="s">
        <v>121</v>
      </c>
      <c r="B14" s="52" t="s">
        <v>311</v>
      </c>
      <c r="C14" s="97">
        <v>963289</v>
      </c>
      <c r="D14" s="98">
        <v>-721</v>
      </c>
      <c r="E14" s="97">
        <v>962568</v>
      </c>
      <c r="F14" s="85"/>
    </row>
    <row r="15" spans="1:6" x14ac:dyDescent="0.2">
      <c r="A15" s="52" t="s">
        <v>20</v>
      </c>
      <c r="B15" s="52" t="s">
        <v>312</v>
      </c>
      <c r="C15" s="97">
        <v>34589472</v>
      </c>
      <c r="D15" s="97">
        <v>-1297968</v>
      </c>
      <c r="E15" s="97">
        <v>33291504</v>
      </c>
      <c r="F15" s="85"/>
    </row>
    <row r="16" spans="1:6" x14ac:dyDescent="0.2">
      <c r="A16" s="52" t="s">
        <v>23</v>
      </c>
      <c r="B16" s="52" t="s">
        <v>114</v>
      </c>
      <c r="C16" s="97">
        <v>2375405</v>
      </c>
      <c r="D16" s="97">
        <v>-1647450</v>
      </c>
      <c r="E16" s="97">
        <v>727955</v>
      </c>
      <c r="F16" s="85"/>
    </row>
    <row r="17" spans="1:6" x14ac:dyDescent="0.2">
      <c r="A17" s="52" t="s">
        <v>113</v>
      </c>
      <c r="B17" s="53" t="s">
        <v>313</v>
      </c>
      <c r="C17" s="97">
        <v>11520286</v>
      </c>
      <c r="D17" s="97">
        <v>-4611412</v>
      </c>
      <c r="E17" s="97">
        <v>6908874</v>
      </c>
      <c r="F17" s="85"/>
    </row>
    <row r="18" spans="1:6" ht="25.5" x14ac:dyDescent="0.2">
      <c r="A18" s="52" t="s">
        <v>175</v>
      </c>
      <c r="B18" s="53" t="s">
        <v>247</v>
      </c>
      <c r="C18" s="97">
        <v>450480</v>
      </c>
      <c r="D18" s="98">
        <v>0</v>
      </c>
      <c r="E18" s="97">
        <v>450480</v>
      </c>
      <c r="F18" s="85"/>
    </row>
    <row r="19" spans="1:6" x14ac:dyDescent="0.2">
      <c r="A19" s="52" t="s">
        <v>177</v>
      </c>
      <c r="B19" s="52" t="s">
        <v>128</v>
      </c>
      <c r="C19" s="97">
        <v>79122</v>
      </c>
      <c r="D19" s="98">
        <v>0</v>
      </c>
      <c r="E19" s="97">
        <v>79122</v>
      </c>
      <c r="F19" s="85"/>
    </row>
    <row r="20" spans="1:6" x14ac:dyDescent="0.2">
      <c r="A20" s="52" t="s">
        <v>160</v>
      </c>
      <c r="B20" s="52" t="s">
        <v>314</v>
      </c>
      <c r="C20" s="97">
        <v>6944698</v>
      </c>
      <c r="D20" s="97">
        <v>-23429</v>
      </c>
      <c r="E20" s="97">
        <v>6921269</v>
      </c>
      <c r="F20" s="85"/>
    </row>
    <row r="21" spans="1:6" x14ac:dyDescent="0.2">
      <c r="A21" s="52" t="s">
        <v>180</v>
      </c>
      <c r="B21" s="52" t="s">
        <v>134</v>
      </c>
      <c r="C21" s="97">
        <v>0</v>
      </c>
      <c r="D21" s="97">
        <v>0</v>
      </c>
      <c r="E21" s="97">
        <v>0</v>
      </c>
      <c r="F21" s="85"/>
    </row>
    <row r="22" spans="1:6" x14ac:dyDescent="0.2">
      <c r="A22" s="52" t="s">
        <v>29</v>
      </c>
      <c r="B22" s="54" t="s">
        <v>30</v>
      </c>
      <c r="C22" s="95">
        <f>+C23+C35</f>
        <v>477842721</v>
      </c>
      <c r="D22" s="95">
        <f>+D23+D35</f>
        <v>0</v>
      </c>
      <c r="E22" s="95">
        <f>+E23+E35</f>
        <v>477842721</v>
      </c>
    </row>
    <row r="23" spans="1:6" x14ac:dyDescent="0.2">
      <c r="A23" s="52" t="s">
        <v>31</v>
      </c>
      <c r="B23" s="54" t="s">
        <v>279</v>
      </c>
      <c r="C23" s="95">
        <f>SUM(C24:C34)</f>
        <v>373004400</v>
      </c>
      <c r="D23" s="95">
        <f>SUM(D24:D34)</f>
        <v>0</v>
      </c>
      <c r="E23" s="95">
        <f>SUM(E24:E34)</f>
        <v>373004400</v>
      </c>
    </row>
    <row r="24" spans="1:6" x14ac:dyDescent="0.2">
      <c r="A24" s="52" t="s">
        <v>33</v>
      </c>
      <c r="B24" s="52" t="s">
        <v>315</v>
      </c>
      <c r="C24" s="97">
        <v>130546776</v>
      </c>
      <c r="D24" s="98">
        <v>0</v>
      </c>
      <c r="E24" s="97">
        <v>130546776</v>
      </c>
    </row>
    <row r="25" spans="1:6" x14ac:dyDescent="0.2">
      <c r="A25" s="52" t="s">
        <v>35</v>
      </c>
      <c r="B25" s="52" t="s">
        <v>316</v>
      </c>
      <c r="C25" s="97">
        <v>166687582</v>
      </c>
      <c r="D25" s="98">
        <v>0</v>
      </c>
      <c r="E25" s="97">
        <v>166687582</v>
      </c>
    </row>
    <row r="26" spans="1:6" x14ac:dyDescent="0.2">
      <c r="A26" s="52" t="s">
        <v>37</v>
      </c>
      <c r="B26" s="52" t="s">
        <v>317</v>
      </c>
      <c r="C26" s="97">
        <v>38406257</v>
      </c>
      <c r="D26" s="98">
        <v>0</v>
      </c>
      <c r="E26" s="97">
        <v>38406257</v>
      </c>
    </row>
    <row r="27" spans="1:6" x14ac:dyDescent="0.2">
      <c r="A27" s="52" t="s">
        <v>39</v>
      </c>
      <c r="B27" s="52" t="s">
        <v>265</v>
      </c>
      <c r="C27" s="97">
        <v>56559</v>
      </c>
      <c r="D27" s="98">
        <v>0</v>
      </c>
      <c r="E27" s="97">
        <v>56559</v>
      </c>
    </row>
    <row r="28" spans="1:6" ht="25.5" x14ac:dyDescent="0.2">
      <c r="A28" s="52" t="s">
        <v>135</v>
      </c>
      <c r="B28" s="53" t="s">
        <v>324</v>
      </c>
      <c r="C28" s="97">
        <v>15831</v>
      </c>
      <c r="D28" s="98">
        <v>0</v>
      </c>
      <c r="E28" s="97">
        <v>15831</v>
      </c>
    </row>
    <row r="29" spans="1:6" x14ac:dyDescent="0.2">
      <c r="A29" s="52" t="s">
        <v>249</v>
      </c>
      <c r="B29" s="52" t="s">
        <v>269</v>
      </c>
      <c r="C29" s="97">
        <v>1743809</v>
      </c>
      <c r="D29" s="98">
        <v>0</v>
      </c>
      <c r="E29" s="97">
        <v>1743809</v>
      </c>
    </row>
    <row r="30" spans="1:6" x14ac:dyDescent="0.2">
      <c r="A30" s="52" t="s">
        <v>250</v>
      </c>
      <c r="B30" s="53" t="s">
        <v>318</v>
      </c>
      <c r="C30" s="97">
        <v>20770</v>
      </c>
      <c r="D30" s="98">
        <v>0</v>
      </c>
      <c r="E30" s="97">
        <v>20770</v>
      </c>
    </row>
    <row r="31" spans="1:6" x14ac:dyDescent="0.2">
      <c r="A31" s="52" t="s">
        <v>43</v>
      </c>
      <c r="B31" s="52" t="s">
        <v>319</v>
      </c>
      <c r="C31" s="97">
        <v>994002</v>
      </c>
      <c r="D31" s="98">
        <v>0</v>
      </c>
      <c r="E31" s="97">
        <v>994002</v>
      </c>
    </row>
    <row r="32" spans="1:6" ht="25.5" x14ac:dyDescent="0.2">
      <c r="A32" s="52" t="s">
        <v>45</v>
      </c>
      <c r="B32" s="53" t="s">
        <v>325</v>
      </c>
      <c r="C32" s="98">
        <v>0</v>
      </c>
      <c r="D32" s="98">
        <v>0</v>
      </c>
      <c r="E32" s="98">
        <v>0</v>
      </c>
    </row>
    <row r="33" spans="1:5" x14ac:dyDescent="0.2">
      <c r="A33" s="52" t="s">
        <v>139</v>
      </c>
      <c r="B33" s="52" t="s">
        <v>320</v>
      </c>
      <c r="C33" s="98">
        <v>0</v>
      </c>
      <c r="D33" s="98">
        <v>0</v>
      </c>
      <c r="E33" s="98">
        <v>0</v>
      </c>
    </row>
    <row r="34" spans="1:5" x14ac:dyDescent="0.2">
      <c r="A34" s="52" t="s">
        <v>164</v>
      </c>
      <c r="B34" s="53" t="s">
        <v>321</v>
      </c>
      <c r="C34" s="97">
        <v>34532814</v>
      </c>
      <c r="D34" s="98">
        <v>0</v>
      </c>
      <c r="E34" s="97">
        <v>34532814</v>
      </c>
    </row>
    <row r="35" spans="1:5" x14ac:dyDescent="0.2">
      <c r="A35" s="52" t="s">
        <v>47</v>
      </c>
      <c r="B35" s="54" t="s">
        <v>48</v>
      </c>
      <c r="C35" s="95">
        <f>SUM(C36:C40)</f>
        <v>104838321</v>
      </c>
      <c r="D35" s="95">
        <f>SUM(D36:D40)</f>
        <v>0</v>
      </c>
      <c r="E35" s="95">
        <f>SUM(E36:E40)</f>
        <v>104838321</v>
      </c>
    </row>
    <row r="36" spans="1:5" x14ac:dyDescent="0.2">
      <c r="A36" s="52" t="s">
        <v>326</v>
      </c>
      <c r="B36" s="52" t="s">
        <v>50</v>
      </c>
      <c r="C36" s="97">
        <v>41759627</v>
      </c>
      <c r="D36" s="98">
        <v>0</v>
      </c>
      <c r="E36" s="97">
        <v>41759627</v>
      </c>
    </row>
    <row r="37" spans="1:5" x14ac:dyDescent="0.2">
      <c r="A37" s="54" t="s">
        <v>327</v>
      </c>
      <c r="B37" s="54" t="s">
        <v>372</v>
      </c>
      <c r="C37" s="97">
        <v>47484121</v>
      </c>
      <c r="D37" s="98">
        <v>0</v>
      </c>
      <c r="E37" s="97">
        <v>47484121</v>
      </c>
    </row>
    <row r="38" spans="1:5" x14ac:dyDescent="0.2">
      <c r="A38" s="54" t="s">
        <v>329</v>
      </c>
      <c r="B38" s="56" t="s">
        <v>328</v>
      </c>
      <c r="C38" s="97">
        <v>1242710</v>
      </c>
      <c r="D38" s="98">
        <v>0</v>
      </c>
      <c r="E38" s="97">
        <v>1242710</v>
      </c>
    </row>
    <row r="39" spans="1:5" ht="25.5" x14ac:dyDescent="0.2">
      <c r="A39" s="54" t="s">
        <v>365</v>
      </c>
      <c r="B39" s="62" t="s">
        <v>368</v>
      </c>
      <c r="C39" s="97">
        <v>-3229</v>
      </c>
      <c r="D39" s="98">
        <v>0</v>
      </c>
      <c r="E39" s="97">
        <v>-3229</v>
      </c>
    </row>
    <row r="40" spans="1:5" x14ac:dyDescent="0.2">
      <c r="A40" s="52" t="s">
        <v>367</v>
      </c>
      <c r="B40" s="61" t="s">
        <v>323</v>
      </c>
      <c r="C40" s="97">
        <v>14355092</v>
      </c>
      <c r="D40" s="98">
        <v>0</v>
      </c>
      <c r="E40" s="97">
        <v>14355092</v>
      </c>
    </row>
    <row r="41" spans="1:5" x14ac:dyDescent="0.2">
      <c r="A41" s="52" t="s">
        <v>55</v>
      </c>
      <c r="B41" s="52" t="s">
        <v>56</v>
      </c>
      <c r="C41" s="98">
        <v>0</v>
      </c>
      <c r="D41" s="98">
        <v>0</v>
      </c>
      <c r="E41" s="98">
        <v>0</v>
      </c>
    </row>
    <row r="42" spans="1:5" x14ac:dyDescent="0.2">
      <c r="A42" s="52" t="s">
        <v>57</v>
      </c>
      <c r="B42" s="52" t="s">
        <v>271</v>
      </c>
      <c r="C42" s="97">
        <v>283824884</v>
      </c>
      <c r="D42" s="98">
        <v>0</v>
      </c>
      <c r="E42" s="97">
        <v>283824884</v>
      </c>
    </row>
    <row r="43" spans="1:5" x14ac:dyDescent="0.2">
      <c r="A43" s="19" t="s">
        <v>59</v>
      </c>
      <c r="B43" s="19" t="s">
        <v>272</v>
      </c>
      <c r="C43" s="97">
        <v>283824884</v>
      </c>
      <c r="D43" s="98">
        <v>0</v>
      </c>
      <c r="E43" s="97">
        <v>283824884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0"/>
  <dimension ref="A1:F43"/>
  <sheetViews>
    <sheetView workbookViewId="0">
      <selection activeCell="A4" sqref="A4:C4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28515625" style="81" bestFit="1" customWidth="1"/>
    <col min="4" max="4" width="10.7109375" style="81" bestFit="1" customWidth="1"/>
    <col min="5" max="5" width="11.14062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414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4" t="s">
        <v>305</v>
      </c>
      <c r="C8" s="95">
        <f>SUM(C9:C21)</f>
        <v>464297682</v>
      </c>
      <c r="D8" s="95">
        <f>SUM(D9:D21)</f>
        <v>-34730100</v>
      </c>
      <c r="E8" s="95">
        <f>SUM(E9:E21)</f>
        <v>429567582</v>
      </c>
    </row>
    <row r="9" spans="1:6" x14ac:dyDescent="0.2">
      <c r="A9" s="52" t="s">
        <v>10</v>
      </c>
      <c r="B9" s="52" t="s">
        <v>306</v>
      </c>
      <c r="C9" s="97">
        <v>33133976</v>
      </c>
      <c r="D9" s="97">
        <v>-49446</v>
      </c>
      <c r="E9" s="97">
        <v>33084530</v>
      </c>
      <c r="F9" s="85"/>
    </row>
    <row r="10" spans="1:6" x14ac:dyDescent="0.2">
      <c r="A10" s="52" t="s">
        <v>12</v>
      </c>
      <c r="B10" s="53" t="s">
        <v>307</v>
      </c>
      <c r="C10" s="97">
        <v>75434414</v>
      </c>
      <c r="D10" s="98">
        <v>0</v>
      </c>
      <c r="E10" s="97">
        <v>75434414</v>
      </c>
      <c r="F10" s="85"/>
    </row>
    <row r="11" spans="1:6" ht="25.5" x14ac:dyDescent="0.2">
      <c r="A11" s="54" t="s">
        <v>14</v>
      </c>
      <c r="B11" s="55" t="s">
        <v>308</v>
      </c>
      <c r="C11" s="97">
        <v>6527539</v>
      </c>
      <c r="D11" s="97">
        <v>-2314104</v>
      </c>
      <c r="E11" s="97">
        <v>4213435</v>
      </c>
      <c r="F11" s="85"/>
    </row>
    <row r="12" spans="1:6" x14ac:dyDescent="0.2">
      <c r="A12" s="52" t="s">
        <v>16</v>
      </c>
      <c r="B12" s="52" t="s">
        <v>309</v>
      </c>
      <c r="C12" s="97">
        <v>273712548</v>
      </c>
      <c r="D12" s="97">
        <v>-24980506</v>
      </c>
      <c r="E12" s="97">
        <v>248732042</v>
      </c>
      <c r="F12" s="85"/>
    </row>
    <row r="13" spans="1:6" x14ac:dyDescent="0.2">
      <c r="A13" s="52" t="s">
        <v>18</v>
      </c>
      <c r="B13" s="52" t="s">
        <v>310</v>
      </c>
      <c r="C13" s="97">
        <v>46642247</v>
      </c>
      <c r="D13" s="97">
        <v>-26199</v>
      </c>
      <c r="E13" s="97">
        <v>46616048</v>
      </c>
      <c r="F13" s="85"/>
    </row>
    <row r="14" spans="1:6" x14ac:dyDescent="0.2">
      <c r="A14" s="52" t="s">
        <v>121</v>
      </c>
      <c r="B14" s="52" t="s">
        <v>311</v>
      </c>
      <c r="C14" s="97">
        <v>963289</v>
      </c>
      <c r="D14" s="98">
        <v>-721</v>
      </c>
      <c r="E14" s="97">
        <v>962568</v>
      </c>
      <c r="F14" s="85"/>
    </row>
    <row r="15" spans="1:6" x14ac:dyDescent="0.2">
      <c r="A15" s="52" t="s">
        <v>20</v>
      </c>
      <c r="B15" s="52" t="s">
        <v>312</v>
      </c>
      <c r="C15" s="97">
        <v>6201205</v>
      </c>
      <c r="D15" s="97">
        <v>-1294697</v>
      </c>
      <c r="E15" s="97">
        <v>4906508</v>
      </c>
      <c r="F15" s="85"/>
    </row>
    <row r="16" spans="1:6" x14ac:dyDescent="0.2">
      <c r="A16" s="52" t="s">
        <v>23</v>
      </c>
      <c r="B16" s="52" t="s">
        <v>114</v>
      </c>
      <c r="C16" s="97">
        <v>2345499</v>
      </c>
      <c r="D16" s="97">
        <v>-1556604</v>
      </c>
      <c r="E16" s="97">
        <v>788895</v>
      </c>
      <c r="F16" s="85"/>
    </row>
    <row r="17" spans="1:6" x14ac:dyDescent="0.2">
      <c r="A17" s="52" t="s">
        <v>113</v>
      </c>
      <c r="B17" s="53" t="s">
        <v>313</v>
      </c>
      <c r="C17" s="97">
        <v>11476658</v>
      </c>
      <c r="D17" s="97">
        <v>-4488682</v>
      </c>
      <c r="E17" s="97">
        <v>6987976</v>
      </c>
      <c r="F17" s="85"/>
    </row>
    <row r="18" spans="1:6" ht="25.5" x14ac:dyDescent="0.2">
      <c r="A18" s="52" t="s">
        <v>175</v>
      </c>
      <c r="B18" s="53" t="s">
        <v>247</v>
      </c>
      <c r="C18" s="97">
        <v>496079</v>
      </c>
      <c r="D18" s="98">
        <v>0</v>
      </c>
      <c r="E18" s="97">
        <v>496079</v>
      </c>
      <c r="F18" s="85"/>
    </row>
    <row r="19" spans="1:6" x14ac:dyDescent="0.2">
      <c r="A19" s="52" t="s">
        <v>177</v>
      </c>
      <c r="B19" s="52" t="s">
        <v>128</v>
      </c>
      <c r="C19" s="97">
        <v>79122</v>
      </c>
      <c r="D19" s="98">
        <v>0</v>
      </c>
      <c r="E19" s="97">
        <v>79122</v>
      </c>
      <c r="F19" s="85"/>
    </row>
    <row r="20" spans="1:6" x14ac:dyDescent="0.2">
      <c r="A20" s="52" t="s">
        <v>160</v>
      </c>
      <c r="B20" s="52" t="s">
        <v>314</v>
      </c>
      <c r="C20" s="97">
        <v>7285106</v>
      </c>
      <c r="D20" s="97">
        <v>-19141</v>
      </c>
      <c r="E20" s="97">
        <v>7265965</v>
      </c>
      <c r="F20" s="85"/>
    </row>
    <row r="21" spans="1:6" x14ac:dyDescent="0.2">
      <c r="A21" s="52" t="s">
        <v>180</v>
      </c>
      <c r="B21" s="52" t="s">
        <v>134</v>
      </c>
      <c r="C21" s="97">
        <v>0</v>
      </c>
      <c r="D21" s="97">
        <v>0</v>
      </c>
      <c r="E21" s="97">
        <v>0</v>
      </c>
      <c r="F21" s="85"/>
    </row>
    <row r="22" spans="1:6" x14ac:dyDescent="0.2">
      <c r="A22" s="52" t="s">
        <v>29</v>
      </c>
      <c r="B22" s="54" t="s">
        <v>30</v>
      </c>
      <c r="C22" s="95">
        <f>+C23+C35</f>
        <v>429567582</v>
      </c>
      <c r="D22" s="95">
        <f>+D23+D35</f>
        <v>0</v>
      </c>
      <c r="E22" s="95">
        <f>+E23+E35</f>
        <v>429567582</v>
      </c>
    </row>
    <row r="23" spans="1:6" x14ac:dyDescent="0.2">
      <c r="A23" s="52" t="s">
        <v>31</v>
      </c>
      <c r="B23" s="54" t="s">
        <v>279</v>
      </c>
      <c r="C23" s="95">
        <f>SUM(C24:C34)</f>
        <v>326533721</v>
      </c>
      <c r="D23" s="95">
        <f>SUM(D24:D34)</f>
        <v>0</v>
      </c>
      <c r="E23" s="95">
        <f>SUM(E24:E34)</f>
        <v>326533721</v>
      </c>
    </row>
    <row r="24" spans="1:6" x14ac:dyDescent="0.2">
      <c r="A24" s="52" t="s">
        <v>33</v>
      </c>
      <c r="B24" s="52" t="s">
        <v>315</v>
      </c>
      <c r="C24" s="97">
        <v>115030130</v>
      </c>
      <c r="D24" s="98">
        <v>0</v>
      </c>
      <c r="E24" s="97">
        <v>115030130</v>
      </c>
    </row>
    <row r="25" spans="1:6" x14ac:dyDescent="0.2">
      <c r="A25" s="52" t="s">
        <v>35</v>
      </c>
      <c r="B25" s="52" t="s">
        <v>316</v>
      </c>
      <c r="C25" s="97">
        <v>160375496</v>
      </c>
      <c r="D25" s="98">
        <v>0</v>
      </c>
      <c r="E25" s="97">
        <v>160375496</v>
      </c>
    </row>
    <row r="26" spans="1:6" x14ac:dyDescent="0.2">
      <c r="A26" s="52" t="s">
        <v>37</v>
      </c>
      <c r="B26" s="52" t="s">
        <v>317</v>
      </c>
      <c r="C26" s="97">
        <v>42348045</v>
      </c>
      <c r="D26" s="98">
        <v>0</v>
      </c>
      <c r="E26" s="97">
        <v>42348045</v>
      </c>
    </row>
    <row r="27" spans="1:6" x14ac:dyDescent="0.2">
      <c r="A27" s="52" t="s">
        <v>39</v>
      </c>
      <c r="B27" s="52" t="s">
        <v>265</v>
      </c>
      <c r="C27" s="97">
        <v>34233</v>
      </c>
      <c r="D27" s="98">
        <v>0</v>
      </c>
      <c r="E27" s="97">
        <v>34233</v>
      </c>
    </row>
    <row r="28" spans="1:6" ht="25.5" x14ac:dyDescent="0.2">
      <c r="A28" s="52" t="s">
        <v>135</v>
      </c>
      <c r="B28" s="53" t="s">
        <v>324</v>
      </c>
      <c r="C28" s="97">
        <v>16389</v>
      </c>
      <c r="D28" s="98">
        <v>0</v>
      </c>
      <c r="E28" s="97">
        <v>16389</v>
      </c>
    </row>
    <row r="29" spans="1:6" x14ac:dyDescent="0.2">
      <c r="A29" s="52" t="s">
        <v>249</v>
      </c>
      <c r="B29" s="52" t="s">
        <v>269</v>
      </c>
      <c r="C29" s="97">
        <v>1287078</v>
      </c>
      <c r="D29" s="98">
        <v>0</v>
      </c>
      <c r="E29" s="97">
        <v>1287078</v>
      </c>
    </row>
    <row r="30" spans="1:6" x14ac:dyDescent="0.2">
      <c r="A30" s="52" t="s">
        <v>250</v>
      </c>
      <c r="B30" s="53" t="s">
        <v>318</v>
      </c>
      <c r="C30" s="97">
        <v>9153</v>
      </c>
      <c r="D30" s="98">
        <v>0</v>
      </c>
      <c r="E30" s="97">
        <v>9153</v>
      </c>
    </row>
    <row r="31" spans="1:6" x14ac:dyDescent="0.2">
      <c r="A31" s="52" t="s">
        <v>43</v>
      </c>
      <c r="B31" s="52" t="s">
        <v>319</v>
      </c>
      <c r="C31" s="97">
        <v>676766</v>
      </c>
      <c r="D31" s="98">
        <v>0</v>
      </c>
      <c r="E31" s="97">
        <v>676766</v>
      </c>
    </row>
    <row r="32" spans="1:6" ht="25.5" x14ac:dyDescent="0.2">
      <c r="A32" s="52" t="s">
        <v>45</v>
      </c>
      <c r="B32" s="53" t="s">
        <v>325</v>
      </c>
      <c r="C32" s="98">
        <v>0</v>
      </c>
      <c r="D32" s="98">
        <v>0</v>
      </c>
      <c r="E32" s="98">
        <v>0</v>
      </c>
    </row>
    <row r="33" spans="1:5" x14ac:dyDescent="0.2">
      <c r="A33" s="52" t="s">
        <v>139</v>
      </c>
      <c r="B33" s="52" t="s">
        <v>320</v>
      </c>
      <c r="C33" s="98">
        <v>0</v>
      </c>
      <c r="D33" s="98">
        <v>0</v>
      </c>
      <c r="E33" s="98">
        <v>0</v>
      </c>
    </row>
    <row r="34" spans="1:5" x14ac:dyDescent="0.2">
      <c r="A34" s="52" t="s">
        <v>164</v>
      </c>
      <c r="B34" s="53" t="s">
        <v>321</v>
      </c>
      <c r="C34" s="97">
        <v>6756431</v>
      </c>
      <c r="D34" s="98">
        <v>0</v>
      </c>
      <c r="E34" s="97">
        <v>6756431</v>
      </c>
    </row>
    <row r="35" spans="1:5" x14ac:dyDescent="0.2">
      <c r="A35" s="52" t="s">
        <v>47</v>
      </c>
      <c r="B35" s="54" t="s">
        <v>48</v>
      </c>
      <c r="C35" s="95">
        <f>SUM(C36:C40)</f>
        <v>103033861</v>
      </c>
      <c r="D35" s="95">
        <f>SUM(D36:D40)</f>
        <v>0</v>
      </c>
      <c r="E35" s="95">
        <f>SUM(E36:E40)</f>
        <v>103033861</v>
      </c>
    </row>
    <row r="36" spans="1:5" x14ac:dyDescent="0.2">
      <c r="A36" s="52" t="s">
        <v>326</v>
      </c>
      <c r="B36" s="52" t="s">
        <v>50</v>
      </c>
      <c r="C36" s="97">
        <v>41759627</v>
      </c>
      <c r="D36" s="98">
        <v>0</v>
      </c>
      <c r="E36" s="97">
        <v>41759627</v>
      </c>
    </row>
    <row r="37" spans="1:5" x14ac:dyDescent="0.2">
      <c r="A37" s="54" t="s">
        <v>327</v>
      </c>
      <c r="B37" s="54" t="s">
        <v>372</v>
      </c>
      <c r="C37" s="97">
        <v>47484121</v>
      </c>
      <c r="D37" s="98">
        <v>0</v>
      </c>
      <c r="E37" s="97">
        <v>47484121</v>
      </c>
    </row>
    <row r="38" spans="1:5" x14ac:dyDescent="0.2">
      <c r="A38" s="54" t="s">
        <v>329</v>
      </c>
      <c r="B38" s="56" t="s">
        <v>328</v>
      </c>
      <c r="C38" s="97">
        <v>1347600</v>
      </c>
      <c r="D38" s="98">
        <v>0</v>
      </c>
      <c r="E38" s="97">
        <v>1347600</v>
      </c>
    </row>
    <row r="39" spans="1:5" ht="25.5" x14ac:dyDescent="0.2">
      <c r="A39" s="54" t="s">
        <v>365</v>
      </c>
      <c r="B39" s="62" t="s">
        <v>368</v>
      </c>
      <c r="C39" s="97">
        <v>-18</v>
      </c>
      <c r="D39" s="98">
        <v>0</v>
      </c>
      <c r="E39" s="97">
        <v>-18</v>
      </c>
    </row>
    <row r="40" spans="1:5" x14ac:dyDescent="0.2">
      <c r="A40" s="52" t="s">
        <v>367</v>
      </c>
      <c r="B40" s="61" t="s">
        <v>323</v>
      </c>
      <c r="C40" s="97">
        <v>12442531</v>
      </c>
      <c r="D40" s="98">
        <v>0</v>
      </c>
      <c r="E40" s="97">
        <v>12442531</v>
      </c>
    </row>
    <row r="41" spans="1:5" x14ac:dyDescent="0.2">
      <c r="A41" s="52" t="s">
        <v>55</v>
      </c>
      <c r="B41" s="52" t="s">
        <v>56</v>
      </c>
      <c r="C41" s="98">
        <v>0</v>
      </c>
      <c r="D41" s="98">
        <v>0</v>
      </c>
      <c r="E41" s="98">
        <v>0</v>
      </c>
    </row>
    <row r="42" spans="1:5" x14ac:dyDescent="0.2">
      <c r="A42" s="52" t="s">
        <v>57</v>
      </c>
      <c r="B42" s="52" t="s">
        <v>271</v>
      </c>
      <c r="C42" s="97">
        <v>230477764</v>
      </c>
      <c r="D42" s="98">
        <v>0</v>
      </c>
      <c r="E42" s="97">
        <v>230477764</v>
      </c>
    </row>
    <row r="43" spans="1:5" x14ac:dyDescent="0.2">
      <c r="A43" s="19" t="s">
        <v>59</v>
      </c>
      <c r="B43" s="19" t="s">
        <v>272</v>
      </c>
      <c r="C43" s="97">
        <v>230477764</v>
      </c>
      <c r="D43" s="98">
        <v>0</v>
      </c>
      <c r="E43" s="97">
        <v>230477764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1"/>
  <dimension ref="A1:F43"/>
  <sheetViews>
    <sheetView workbookViewId="0">
      <selection activeCell="J21" sqref="J21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28515625" style="81" bestFit="1" customWidth="1"/>
    <col min="4" max="4" width="10.7109375" style="81" bestFit="1" customWidth="1"/>
    <col min="5" max="5" width="11.14062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412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4" t="s">
        <v>305</v>
      </c>
      <c r="C8" s="95">
        <f>SUM(C9:C21)</f>
        <v>479309463</v>
      </c>
      <c r="D8" s="95">
        <f>SUM(D9:D21)</f>
        <v>-33212263</v>
      </c>
      <c r="E8" s="95">
        <f>SUM(E9:E21)</f>
        <v>446097200</v>
      </c>
    </row>
    <row r="9" spans="1:6" x14ac:dyDescent="0.2">
      <c r="A9" s="52" t="s">
        <v>10</v>
      </c>
      <c r="B9" s="52" t="s">
        <v>306</v>
      </c>
      <c r="C9" s="97">
        <v>41583254</v>
      </c>
      <c r="D9" s="97">
        <v>-50704</v>
      </c>
      <c r="E9" s="97">
        <v>41532550</v>
      </c>
      <c r="F9" s="85"/>
    </row>
    <row r="10" spans="1:6" x14ac:dyDescent="0.2">
      <c r="A10" s="52" t="s">
        <v>12</v>
      </c>
      <c r="B10" s="53" t="s">
        <v>307</v>
      </c>
      <c r="C10" s="97">
        <v>48048600</v>
      </c>
      <c r="D10" s="98">
        <v>0</v>
      </c>
      <c r="E10" s="97">
        <v>48048600</v>
      </c>
      <c r="F10" s="85"/>
    </row>
    <row r="11" spans="1:6" ht="25.5" x14ac:dyDescent="0.2">
      <c r="A11" s="54" t="s">
        <v>14</v>
      </c>
      <c r="B11" s="55" t="s">
        <v>308</v>
      </c>
      <c r="C11" s="97">
        <v>6464476</v>
      </c>
      <c r="D11" s="97">
        <v>-2153497</v>
      </c>
      <c r="E11" s="97">
        <v>4310979</v>
      </c>
      <c r="F11" s="85"/>
    </row>
    <row r="12" spans="1:6" x14ac:dyDescent="0.2">
      <c r="A12" s="52" t="s">
        <v>16</v>
      </c>
      <c r="B12" s="52" t="s">
        <v>309</v>
      </c>
      <c r="C12" s="97">
        <v>289775892</v>
      </c>
      <c r="D12" s="97">
        <v>-23191642</v>
      </c>
      <c r="E12" s="97">
        <v>266584250</v>
      </c>
      <c r="F12" s="85"/>
    </row>
    <row r="13" spans="1:6" x14ac:dyDescent="0.2">
      <c r="A13" s="52" t="s">
        <v>18</v>
      </c>
      <c r="B13" s="52" t="s">
        <v>310</v>
      </c>
      <c r="C13" s="97">
        <v>45875960</v>
      </c>
      <c r="D13" s="97">
        <v>-26381</v>
      </c>
      <c r="E13" s="97">
        <v>45849579</v>
      </c>
      <c r="F13" s="85"/>
    </row>
    <row r="14" spans="1:6" x14ac:dyDescent="0.2">
      <c r="A14" s="52" t="s">
        <v>121</v>
      </c>
      <c r="B14" s="52" t="s">
        <v>311</v>
      </c>
      <c r="C14" s="97">
        <v>963289</v>
      </c>
      <c r="D14" s="98">
        <v>-721</v>
      </c>
      <c r="E14" s="97">
        <v>962568</v>
      </c>
      <c r="F14" s="85"/>
    </row>
    <row r="15" spans="1:6" x14ac:dyDescent="0.2">
      <c r="A15" s="52" t="s">
        <v>20</v>
      </c>
      <c r="B15" s="52" t="s">
        <v>312</v>
      </c>
      <c r="C15" s="97">
        <v>26284142</v>
      </c>
      <c r="D15" s="97">
        <v>-1953111</v>
      </c>
      <c r="E15" s="97">
        <v>24331031</v>
      </c>
      <c r="F15" s="85"/>
    </row>
    <row r="16" spans="1:6" x14ac:dyDescent="0.2">
      <c r="A16" s="52" t="s">
        <v>23</v>
      </c>
      <c r="B16" s="52" t="s">
        <v>114</v>
      </c>
      <c r="C16" s="97">
        <v>2334120</v>
      </c>
      <c r="D16" s="97">
        <v>-1464119</v>
      </c>
      <c r="E16" s="97">
        <v>870001</v>
      </c>
      <c r="F16" s="85"/>
    </row>
    <row r="17" spans="1:6" x14ac:dyDescent="0.2">
      <c r="A17" s="52" t="s">
        <v>113</v>
      </c>
      <c r="B17" s="53" t="s">
        <v>313</v>
      </c>
      <c r="C17" s="97">
        <v>11474087</v>
      </c>
      <c r="D17" s="97">
        <v>-4356515</v>
      </c>
      <c r="E17" s="97">
        <v>7117572</v>
      </c>
      <c r="F17" s="85"/>
    </row>
    <row r="18" spans="1:6" ht="25.5" x14ac:dyDescent="0.2">
      <c r="A18" s="52" t="s">
        <v>175</v>
      </c>
      <c r="B18" s="53" t="s">
        <v>247</v>
      </c>
      <c r="C18" s="97">
        <v>492601</v>
      </c>
      <c r="D18" s="98">
        <v>0</v>
      </c>
      <c r="E18" s="97">
        <v>492601</v>
      </c>
      <c r="F18" s="85"/>
    </row>
    <row r="19" spans="1:6" x14ac:dyDescent="0.2">
      <c r="A19" s="52" t="s">
        <v>177</v>
      </c>
      <c r="B19" s="52" t="s">
        <v>128</v>
      </c>
      <c r="C19" s="97">
        <v>79122</v>
      </c>
      <c r="D19" s="98">
        <v>0</v>
      </c>
      <c r="E19" s="97">
        <v>79122</v>
      </c>
      <c r="F19" s="85"/>
    </row>
    <row r="20" spans="1:6" x14ac:dyDescent="0.2">
      <c r="A20" s="52" t="s">
        <v>160</v>
      </c>
      <c r="B20" s="52" t="s">
        <v>314</v>
      </c>
      <c r="C20" s="97">
        <v>5933920</v>
      </c>
      <c r="D20" s="97">
        <v>-15573</v>
      </c>
      <c r="E20" s="97">
        <v>5918347</v>
      </c>
      <c r="F20" s="85"/>
    </row>
    <row r="21" spans="1:6" x14ac:dyDescent="0.2">
      <c r="A21" s="52" t="s">
        <v>180</v>
      </c>
      <c r="B21" s="52" t="s">
        <v>134</v>
      </c>
      <c r="C21" s="97">
        <v>0</v>
      </c>
      <c r="D21" s="97">
        <v>0</v>
      </c>
      <c r="E21" s="97">
        <v>0</v>
      </c>
      <c r="F21" s="85"/>
    </row>
    <row r="22" spans="1:6" x14ac:dyDescent="0.2">
      <c r="A22" s="52" t="s">
        <v>29</v>
      </c>
      <c r="B22" s="54" t="s">
        <v>30</v>
      </c>
      <c r="C22" s="95">
        <f>+C23+C35</f>
        <v>446097200</v>
      </c>
      <c r="D22" s="95">
        <f>+D23+D35</f>
        <v>0</v>
      </c>
      <c r="E22" s="95">
        <f>+E23+E35</f>
        <v>446097200</v>
      </c>
    </row>
    <row r="23" spans="1:6" x14ac:dyDescent="0.2">
      <c r="A23" s="52" t="s">
        <v>31</v>
      </c>
      <c r="B23" s="54" t="s">
        <v>279</v>
      </c>
      <c r="C23" s="95">
        <f>SUM(C24:C34)</f>
        <v>345131504</v>
      </c>
      <c r="D23" s="95">
        <f>SUM(D24:D34)</f>
        <v>0</v>
      </c>
      <c r="E23" s="95">
        <f>SUM(E24:E34)</f>
        <v>345131504</v>
      </c>
    </row>
    <row r="24" spans="1:6" x14ac:dyDescent="0.2">
      <c r="A24" s="52" t="s">
        <v>33</v>
      </c>
      <c r="B24" s="52" t="s">
        <v>315</v>
      </c>
      <c r="C24" s="97">
        <v>106870333</v>
      </c>
      <c r="D24" s="98">
        <v>0</v>
      </c>
      <c r="E24" s="97">
        <v>106870333</v>
      </c>
    </row>
    <row r="25" spans="1:6" x14ac:dyDescent="0.2">
      <c r="A25" s="52" t="s">
        <v>35</v>
      </c>
      <c r="B25" s="52" t="s">
        <v>316</v>
      </c>
      <c r="C25" s="97">
        <v>165974417</v>
      </c>
      <c r="D25" s="98">
        <v>0</v>
      </c>
      <c r="E25" s="97">
        <v>165974417</v>
      </c>
    </row>
    <row r="26" spans="1:6" x14ac:dyDescent="0.2">
      <c r="A26" s="52" t="s">
        <v>37</v>
      </c>
      <c r="B26" s="52" t="s">
        <v>317</v>
      </c>
      <c r="C26" s="97">
        <v>48262276</v>
      </c>
      <c r="D26" s="98">
        <v>0</v>
      </c>
      <c r="E26" s="97">
        <v>48262276</v>
      </c>
    </row>
    <row r="27" spans="1:6" x14ac:dyDescent="0.2">
      <c r="A27" s="52" t="s">
        <v>39</v>
      </c>
      <c r="B27" s="52" t="s">
        <v>265</v>
      </c>
      <c r="C27" s="97">
        <v>80836</v>
      </c>
      <c r="D27" s="98">
        <v>0</v>
      </c>
      <c r="E27" s="97">
        <v>80836</v>
      </c>
    </row>
    <row r="28" spans="1:6" ht="25.5" x14ac:dyDescent="0.2">
      <c r="A28" s="52" t="s">
        <v>135</v>
      </c>
      <c r="B28" s="53" t="s">
        <v>324</v>
      </c>
      <c r="C28" s="97">
        <v>25518</v>
      </c>
      <c r="D28" s="98">
        <v>0</v>
      </c>
      <c r="E28" s="97">
        <v>25518</v>
      </c>
    </row>
    <row r="29" spans="1:6" x14ac:dyDescent="0.2">
      <c r="A29" s="52" t="s">
        <v>249</v>
      </c>
      <c r="B29" s="52" t="s">
        <v>269</v>
      </c>
      <c r="C29" s="97">
        <v>1345607</v>
      </c>
      <c r="D29" s="98">
        <v>0</v>
      </c>
      <c r="E29" s="97">
        <v>1345607</v>
      </c>
    </row>
    <row r="30" spans="1:6" x14ac:dyDescent="0.2">
      <c r="A30" s="52" t="s">
        <v>250</v>
      </c>
      <c r="B30" s="53" t="s">
        <v>318</v>
      </c>
      <c r="C30" s="97">
        <v>6686</v>
      </c>
      <c r="D30" s="98">
        <v>0</v>
      </c>
      <c r="E30" s="97">
        <v>6686</v>
      </c>
    </row>
    <row r="31" spans="1:6" x14ac:dyDescent="0.2">
      <c r="A31" s="52" t="s">
        <v>43</v>
      </c>
      <c r="B31" s="52" t="s">
        <v>319</v>
      </c>
      <c r="C31" s="97">
        <v>353607</v>
      </c>
      <c r="D31" s="98">
        <v>0</v>
      </c>
      <c r="E31" s="97">
        <v>353607</v>
      </c>
    </row>
    <row r="32" spans="1:6" ht="25.5" x14ac:dyDescent="0.2">
      <c r="A32" s="52" t="s">
        <v>45</v>
      </c>
      <c r="B32" s="53" t="s">
        <v>325</v>
      </c>
      <c r="C32" s="98">
        <v>0</v>
      </c>
      <c r="D32" s="98">
        <v>0</v>
      </c>
      <c r="E32" s="98">
        <v>0</v>
      </c>
    </row>
    <row r="33" spans="1:5" x14ac:dyDescent="0.2">
      <c r="A33" s="52" t="s">
        <v>139</v>
      </c>
      <c r="B33" s="52" t="s">
        <v>320</v>
      </c>
      <c r="C33" s="98">
        <v>0</v>
      </c>
      <c r="D33" s="98">
        <v>0</v>
      </c>
      <c r="E33" s="98">
        <v>0</v>
      </c>
    </row>
    <row r="34" spans="1:5" x14ac:dyDescent="0.2">
      <c r="A34" s="52" t="s">
        <v>164</v>
      </c>
      <c r="B34" s="53" t="s">
        <v>321</v>
      </c>
      <c r="C34" s="97">
        <v>22212224</v>
      </c>
      <c r="D34" s="98">
        <v>0</v>
      </c>
      <c r="E34" s="97">
        <v>22212224</v>
      </c>
    </row>
    <row r="35" spans="1:5" x14ac:dyDescent="0.2">
      <c r="A35" s="52" t="s">
        <v>47</v>
      </c>
      <c r="B35" s="54" t="s">
        <v>48</v>
      </c>
      <c r="C35" s="95">
        <f>SUM(C36:C40)</f>
        <v>100965696</v>
      </c>
      <c r="D35" s="95">
        <f>SUM(D36:D40)</f>
        <v>0</v>
      </c>
      <c r="E35" s="95">
        <f>SUM(E36:E40)</f>
        <v>100965696</v>
      </c>
    </row>
    <row r="36" spans="1:5" x14ac:dyDescent="0.2">
      <c r="A36" s="52" t="s">
        <v>326</v>
      </c>
      <c r="B36" s="52" t="s">
        <v>50</v>
      </c>
      <c r="C36" s="97">
        <v>41759627</v>
      </c>
      <c r="D36" s="98">
        <v>0</v>
      </c>
      <c r="E36" s="97">
        <v>41759627</v>
      </c>
    </row>
    <row r="37" spans="1:5" x14ac:dyDescent="0.2">
      <c r="A37" s="54" t="s">
        <v>327</v>
      </c>
      <c r="B37" s="54" t="s">
        <v>372</v>
      </c>
      <c r="C37" s="97">
        <v>47484121</v>
      </c>
      <c r="D37" s="98">
        <v>0</v>
      </c>
      <c r="E37" s="97">
        <v>47484121</v>
      </c>
    </row>
    <row r="38" spans="1:5" x14ac:dyDescent="0.2">
      <c r="A38" s="54" t="s">
        <v>329</v>
      </c>
      <c r="B38" s="56" t="s">
        <v>328</v>
      </c>
      <c r="C38" s="97">
        <v>1119157</v>
      </c>
      <c r="D38" s="98">
        <v>0</v>
      </c>
      <c r="E38" s="97">
        <v>1119157</v>
      </c>
    </row>
    <row r="39" spans="1:5" ht="25.5" x14ac:dyDescent="0.2">
      <c r="A39" s="54" t="s">
        <v>365</v>
      </c>
      <c r="B39" s="62" t="s">
        <v>368</v>
      </c>
      <c r="C39" s="97">
        <v>-8504</v>
      </c>
      <c r="D39" s="98">
        <v>0</v>
      </c>
      <c r="E39" s="97">
        <v>-8504</v>
      </c>
    </row>
    <row r="40" spans="1:5" x14ac:dyDescent="0.2">
      <c r="A40" s="52" t="s">
        <v>367</v>
      </c>
      <c r="B40" s="61" t="s">
        <v>323</v>
      </c>
      <c r="C40" s="97">
        <v>10611295</v>
      </c>
      <c r="D40" s="98">
        <v>0</v>
      </c>
      <c r="E40" s="97">
        <v>10611295</v>
      </c>
    </row>
    <row r="41" spans="1:5" x14ac:dyDescent="0.2">
      <c r="A41" s="52" t="s">
        <v>55</v>
      </c>
      <c r="B41" s="52" t="s">
        <v>56</v>
      </c>
      <c r="C41" s="98">
        <v>0</v>
      </c>
      <c r="D41" s="98">
        <v>0</v>
      </c>
      <c r="E41" s="98">
        <v>0</v>
      </c>
    </row>
    <row r="42" spans="1:5" x14ac:dyDescent="0.2">
      <c r="A42" s="52" t="s">
        <v>57</v>
      </c>
      <c r="B42" s="52" t="s">
        <v>271</v>
      </c>
      <c r="C42" s="97">
        <v>274175923</v>
      </c>
      <c r="D42" s="98">
        <v>0</v>
      </c>
      <c r="E42" s="97">
        <v>274175923</v>
      </c>
    </row>
    <row r="43" spans="1:5" x14ac:dyDescent="0.2">
      <c r="A43" s="19" t="s">
        <v>59</v>
      </c>
      <c r="B43" s="19" t="s">
        <v>272</v>
      </c>
      <c r="C43" s="97">
        <v>274175923</v>
      </c>
      <c r="D43" s="98">
        <v>0</v>
      </c>
      <c r="E43" s="97">
        <v>274175923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2"/>
  <dimension ref="A1:F43"/>
  <sheetViews>
    <sheetView workbookViewId="0">
      <selection activeCell="A4" sqref="A4:C4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28515625" style="81" bestFit="1" customWidth="1"/>
    <col min="4" max="4" width="10.7109375" style="81" bestFit="1" customWidth="1"/>
    <col min="5" max="5" width="11.14062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410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4" t="s">
        <v>305</v>
      </c>
      <c r="C8" s="95">
        <f>SUM(C9:C21)</f>
        <v>458796789</v>
      </c>
      <c r="D8" s="95">
        <f>SUM(D9:D21)</f>
        <v>-31555434</v>
      </c>
      <c r="E8" s="95">
        <f>SUM(E9:E21)</f>
        <v>427241355</v>
      </c>
    </row>
    <row r="9" spans="1:6" x14ac:dyDescent="0.2">
      <c r="A9" s="52" t="s">
        <v>10</v>
      </c>
      <c r="B9" s="52" t="s">
        <v>306</v>
      </c>
      <c r="C9" s="93">
        <v>21452056</v>
      </c>
      <c r="D9" s="93">
        <v>-30381</v>
      </c>
      <c r="E9" s="93">
        <v>21421675</v>
      </c>
      <c r="F9" s="85"/>
    </row>
    <row r="10" spans="1:6" x14ac:dyDescent="0.2">
      <c r="A10" s="52" t="s">
        <v>12</v>
      </c>
      <c r="B10" s="53" t="s">
        <v>307</v>
      </c>
      <c r="C10" s="93">
        <v>69453951</v>
      </c>
      <c r="D10" s="94">
        <v>0</v>
      </c>
      <c r="E10" s="93">
        <v>69453951</v>
      </c>
      <c r="F10" s="85"/>
    </row>
    <row r="11" spans="1:6" ht="25.5" x14ac:dyDescent="0.2">
      <c r="A11" s="54" t="s">
        <v>14</v>
      </c>
      <c r="B11" s="55" t="s">
        <v>308</v>
      </c>
      <c r="C11" s="93">
        <v>5615079</v>
      </c>
      <c r="D11" s="93">
        <v>-1925575</v>
      </c>
      <c r="E11" s="93">
        <v>3689504</v>
      </c>
      <c r="F11" s="85"/>
    </row>
    <row r="12" spans="1:6" x14ac:dyDescent="0.2">
      <c r="A12" s="52" t="s">
        <v>16</v>
      </c>
      <c r="B12" s="52" t="s">
        <v>309</v>
      </c>
      <c r="C12" s="93">
        <v>287258845</v>
      </c>
      <c r="D12" s="93">
        <v>-21723069</v>
      </c>
      <c r="E12" s="93">
        <v>265535776</v>
      </c>
      <c r="F12" s="85"/>
    </row>
    <row r="13" spans="1:6" x14ac:dyDescent="0.2">
      <c r="A13" s="52" t="s">
        <v>18</v>
      </c>
      <c r="B13" s="52" t="s">
        <v>310</v>
      </c>
      <c r="C13" s="93">
        <v>41350405</v>
      </c>
      <c r="D13" s="93">
        <v>-26381</v>
      </c>
      <c r="E13" s="93">
        <v>41324024</v>
      </c>
      <c r="F13" s="85"/>
    </row>
    <row r="14" spans="1:6" x14ac:dyDescent="0.2">
      <c r="A14" s="52" t="s">
        <v>121</v>
      </c>
      <c r="B14" s="52" t="s">
        <v>311</v>
      </c>
      <c r="C14" s="93">
        <v>963289</v>
      </c>
      <c r="D14" s="94">
        <v>-721</v>
      </c>
      <c r="E14" s="93">
        <v>962568</v>
      </c>
      <c r="F14" s="85"/>
    </row>
    <row r="15" spans="1:6" x14ac:dyDescent="0.2">
      <c r="A15" s="52" t="s">
        <v>20</v>
      </c>
      <c r="B15" s="52" t="s">
        <v>312</v>
      </c>
      <c r="C15" s="93">
        <v>11918263</v>
      </c>
      <c r="D15" s="93">
        <v>-1862844</v>
      </c>
      <c r="E15" s="93">
        <v>10055419</v>
      </c>
      <c r="F15" s="85"/>
    </row>
    <row r="16" spans="1:6" x14ac:dyDescent="0.2">
      <c r="A16" s="52" t="s">
        <v>23</v>
      </c>
      <c r="B16" s="52" t="s">
        <v>114</v>
      </c>
      <c r="C16" s="93">
        <v>2304510</v>
      </c>
      <c r="D16" s="93">
        <v>-1378034</v>
      </c>
      <c r="E16" s="93">
        <v>926476</v>
      </c>
      <c r="F16" s="85"/>
    </row>
    <row r="17" spans="1:6" x14ac:dyDescent="0.2">
      <c r="A17" s="52" t="s">
        <v>113</v>
      </c>
      <c r="B17" s="53" t="s">
        <v>313</v>
      </c>
      <c r="C17" s="93">
        <v>11935920</v>
      </c>
      <c r="D17" s="93">
        <v>-4590787</v>
      </c>
      <c r="E17" s="93">
        <v>7345133</v>
      </c>
      <c r="F17" s="85"/>
    </row>
    <row r="18" spans="1:6" ht="25.5" x14ac:dyDescent="0.2">
      <c r="A18" s="52" t="s">
        <v>175</v>
      </c>
      <c r="B18" s="53" t="s">
        <v>247</v>
      </c>
      <c r="C18" s="93">
        <v>344320</v>
      </c>
      <c r="D18" s="94">
        <v>0</v>
      </c>
      <c r="E18" s="93">
        <v>344320</v>
      </c>
      <c r="F18" s="85"/>
    </row>
    <row r="19" spans="1:6" x14ac:dyDescent="0.2">
      <c r="A19" s="52" t="s">
        <v>177</v>
      </c>
      <c r="B19" s="52" t="s">
        <v>128</v>
      </c>
      <c r="C19" s="93">
        <v>79122</v>
      </c>
      <c r="D19" s="94">
        <v>0</v>
      </c>
      <c r="E19" s="93">
        <v>79122</v>
      </c>
      <c r="F19" s="85"/>
    </row>
    <row r="20" spans="1:6" x14ac:dyDescent="0.2">
      <c r="A20" s="52" t="s">
        <v>160</v>
      </c>
      <c r="B20" s="52" t="s">
        <v>314</v>
      </c>
      <c r="C20" s="93">
        <v>6121029</v>
      </c>
      <c r="D20" s="93">
        <v>-17642</v>
      </c>
      <c r="E20" s="93">
        <v>6103387</v>
      </c>
      <c r="F20" s="85"/>
    </row>
    <row r="21" spans="1:6" x14ac:dyDescent="0.2">
      <c r="A21" s="52" t="s">
        <v>180</v>
      </c>
      <c r="B21" s="52" t="s">
        <v>134</v>
      </c>
      <c r="C21" s="93">
        <v>0</v>
      </c>
      <c r="D21" s="93">
        <v>0</v>
      </c>
      <c r="E21" s="93">
        <v>0</v>
      </c>
      <c r="F21" s="85"/>
    </row>
    <row r="22" spans="1:6" x14ac:dyDescent="0.2">
      <c r="A22" s="52" t="s">
        <v>29</v>
      </c>
      <c r="B22" s="54" t="s">
        <v>30</v>
      </c>
      <c r="C22" s="95">
        <f>+C23+C35</f>
        <v>427241355</v>
      </c>
      <c r="D22" s="95">
        <f>+D23+D35</f>
        <v>0</v>
      </c>
      <c r="E22" s="95">
        <f>+E23+E35</f>
        <v>427241355</v>
      </c>
    </row>
    <row r="23" spans="1:6" x14ac:dyDescent="0.2">
      <c r="A23" s="52" t="s">
        <v>31</v>
      </c>
      <c r="B23" s="54" t="s">
        <v>279</v>
      </c>
      <c r="C23" s="95">
        <f>SUM(C24:C34)</f>
        <v>328354167</v>
      </c>
      <c r="D23" s="95">
        <f>SUM(D24:D34)</f>
        <v>0</v>
      </c>
      <c r="E23" s="95">
        <f>SUM(E24:E34)</f>
        <v>328354167</v>
      </c>
    </row>
    <row r="24" spans="1:6" x14ac:dyDescent="0.2">
      <c r="A24" s="52" t="s">
        <v>33</v>
      </c>
      <c r="B24" s="52" t="s">
        <v>315</v>
      </c>
      <c r="C24" s="93">
        <v>110309862</v>
      </c>
      <c r="D24" s="94">
        <v>0</v>
      </c>
      <c r="E24" s="93">
        <v>110309862</v>
      </c>
    </row>
    <row r="25" spans="1:6" x14ac:dyDescent="0.2">
      <c r="A25" s="52" t="s">
        <v>35</v>
      </c>
      <c r="B25" s="52" t="s">
        <v>316</v>
      </c>
      <c r="C25" s="93">
        <v>163425151</v>
      </c>
      <c r="D25" s="94">
        <v>0</v>
      </c>
      <c r="E25" s="93">
        <v>163425151</v>
      </c>
    </row>
    <row r="26" spans="1:6" x14ac:dyDescent="0.2">
      <c r="A26" s="52" t="s">
        <v>37</v>
      </c>
      <c r="B26" s="52" t="s">
        <v>317</v>
      </c>
      <c r="C26" s="93">
        <v>46736932</v>
      </c>
      <c r="D26" s="94">
        <v>0</v>
      </c>
      <c r="E26" s="93">
        <v>46736932</v>
      </c>
    </row>
    <row r="27" spans="1:6" x14ac:dyDescent="0.2">
      <c r="A27" s="52" t="s">
        <v>39</v>
      </c>
      <c r="B27" s="52" t="s">
        <v>265</v>
      </c>
      <c r="C27" s="93">
        <v>218885</v>
      </c>
      <c r="D27" s="94">
        <v>0</v>
      </c>
      <c r="E27" s="93">
        <v>218885</v>
      </c>
    </row>
    <row r="28" spans="1:6" ht="25.5" x14ac:dyDescent="0.2">
      <c r="A28" s="52" t="s">
        <v>135</v>
      </c>
      <c r="B28" s="53" t="s">
        <v>324</v>
      </c>
      <c r="C28" s="93">
        <v>14449</v>
      </c>
      <c r="D28" s="94">
        <v>0</v>
      </c>
      <c r="E28" s="93">
        <v>14449</v>
      </c>
    </row>
    <row r="29" spans="1:6" x14ac:dyDescent="0.2">
      <c r="A29" s="52" t="s">
        <v>249</v>
      </c>
      <c r="B29" s="52" t="s">
        <v>269</v>
      </c>
      <c r="C29" s="93">
        <v>1531605</v>
      </c>
      <c r="D29" s="94">
        <v>0</v>
      </c>
      <c r="E29" s="93">
        <v>1531605</v>
      </c>
    </row>
    <row r="30" spans="1:6" x14ac:dyDescent="0.2">
      <c r="A30" s="52" t="s">
        <v>250</v>
      </c>
      <c r="B30" s="53" t="s">
        <v>318</v>
      </c>
      <c r="C30" s="93">
        <v>115809</v>
      </c>
      <c r="D30" s="94">
        <v>0</v>
      </c>
      <c r="E30" s="93">
        <v>115809</v>
      </c>
    </row>
    <row r="31" spans="1:6" x14ac:dyDescent="0.2">
      <c r="A31" s="52" t="s">
        <v>43</v>
      </c>
      <c r="B31" s="52" t="s">
        <v>319</v>
      </c>
      <c r="C31" s="93">
        <v>0</v>
      </c>
      <c r="D31" s="94">
        <v>0</v>
      </c>
      <c r="E31" s="93">
        <v>0</v>
      </c>
    </row>
    <row r="32" spans="1:6" ht="25.5" x14ac:dyDescent="0.2">
      <c r="A32" s="52" t="s">
        <v>45</v>
      </c>
      <c r="B32" s="53" t="s">
        <v>325</v>
      </c>
      <c r="C32" s="93">
        <v>0</v>
      </c>
      <c r="D32" s="94">
        <v>0</v>
      </c>
      <c r="E32" s="93">
        <v>0</v>
      </c>
    </row>
    <row r="33" spans="1:5" x14ac:dyDescent="0.2">
      <c r="A33" s="52" t="s">
        <v>139</v>
      </c>
      <c r="B33" s="52" t="s">
        <v>320</v>
      </c>
      <c r="C33" s="93">
        <v>0</v>
      </c>
      <c r="D33" s="94">
        <v>0</v>
      </c>
      <c r="E33" s="93">
        <v>0</v>
      </c>
    </row>
    <row r="34" spans="1:5" x14ac:dyDescent="0.2">
      <c r="A34" s="52" t="s">
        <v>164</v>
      </c>
      <c r="B34" s="53" t="s">
        <v>321</v>
      </c>
      <c r="C34" s="93">
        <v>6001474</v>
      </c>
      <c r="D34" s="94">
        <v>0</v>
      </c>
      <c r="E34" s="93">
        <v>6001474</v>
      </c>
    </row>
    <row r="35" spans="1:5" x14ac:dyDescent="0.2">
      <c r="A35" s="52" t="s">
        <v>47</v>
      </c>
      <c r="B35" s="54" t="s">
        <v>48</v>
      </c>
      <c r="C35" s="95">
        <f>SUM(C36:C40)</f>
        <v>98887188</v>
      </c>
      <c r="D35" s="95">
        <f>SUM(D36:D40)</f>
        <v>0</v>
      </c>
      <c r="E35" s="95">
        <f>SUM(E36:E40)</f>
        <v>98887188</v>
      </c>
    </row>
    <row r="36" spans="1:5" x14ac:dyDescent="0.2">
      <c r="A36" s="52" t="s">
        <v>326</v>
      </c>
      <c r="B36" s="52" t="s">
        <v>50</v>
      </c>
      <c r="C36" s="93">
        <v>41759627</v>
      </c>
      <c r="D36" s="94">
        <v>0</v>
      </c>
      <c r="E36" s="93">
        <v>41759627</v>
      </c>
    </row>
    <row r="37" spans="1:5" x14ac:dyDescent="0.2">
      <c r="A37" s="54" t="s">
        <v>327</v>
      </c>
      <c r="B37" s="54" t="s">
        <v>372</v>
      </c>
      <c r="C37" s="93">
        <v>47484121</v>
      </c>
      <c r="D37" s="94">
        <v>0</v>
      </c>
      <c r="E37" s="93">
        <v>47484121</v>
      </c>
    </row>
    <row r="38" spans="1:5" x14ac:dyDescent="0.2">
      <c r="A38" s="54" t="s">
        <v>329</v>
      </c>
      <c r="B38" s="56" t="s">
        <v>328</v>
      </c>
      <c r="C38" s="93">
        <v>1037756</v>
      </c>
      <c r="D38" s="94">
        <v>0</v>
      </c>
      <c r="E38" s="93">
        <v>1037756</v>
      </c>
    </row>
    <row r="39" spans="1:5" ht="25.5" x14ac:dyDescent="0.2">
      <c r="A39" s="54" t="s">
        <v>365</v>
      </c>
      <c r="B39" s="62" t="s">
        <v>368</v>
      </c>
      <c r="C39" s="93">
        <v>-1841</v>
      </c>
      <c r="D39" s="94">
        <v>0</v>
      </c>
      <c r="E39" s="93">
        <v>-1841</v>
      </c>
    </row>
    <row r="40" spans="1:5" x14ac:dyDescent="0.2">
      <c r="A40" s="52" t="s">
        <v>367</v>
      </c>
      <c r="B40" s="61" t="s">
        <v>323</v>
      </c>
      <c r="C40" s="93">
        <v>8607525</v>
      </c>
      <c r="D40" s="94">
        <v>0</v>
      </c>
      <c r="E40" s="93">
        <v>8607525</v>
      </c>
    </row>
    <row r="41" spans="1:5" x14ac:dyDescent="0.2">
      <c r="A41" s="52" t="s">
        <v>55</v>
      </c>
      <c r="B41" s="52" t="s">
        <v>56</v>
      </c>
      <c r="C41" s="94">
        <v>0</v>
      </c>
      <c r="D41" s="94">
        <v>0</v>
      </c>
      <c r="E41" s="94">
        <v>0</v>
      </c>
    </row>
    <row r="42" spans="1:5" x14ac:dyDescent="0.2">
      <c r="A42" s="52" t="s">
        <v>57</v>
      </c>
      <c r="B42" s="52" t="s">
        <v>271</v>
      </c>
      <c r="C42" s="93">
        <v>273142176</v>
      </c>
      <c r="D42" s="94">
        <v>0</v>
      </c>
      <c r="E42" s="93">
        <v>273142176</v>
      </c>
    </row>
    <row r="43" spans="1:5" x14ac:dyDescent="0.2">
      <c r="A43" s="19" t="s">
        <v>59</v>
      </c>
      <c r="B43" s="19" t="s">
        <v>272</v>
      </c>
      <c r="C43" s="93">
        <v>273142176</v>
      </c>
      <c r="D43" s="94">
        <v>0</v>
      </c>
      <c r="E43" s="93">
        <v>273142176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3"/>
  <dimension ref="A1:F43"/>
  <sheetViews>
    <sheetView workbookViewId="0">
      <selection activeCell="A4" sqref="A4:C4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28515625" style="81" bestFit="1" customWidth="1"/>
    <col min="4" max="4" width="10.7109375" style="81" bestFit="1" customWidth="1"/>
    <col min="5" max="5" width="11.14062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408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4" t="s">
        <v>305</v>
      </c>
      <c r="C8" s="95">
        <f>SUM(C9:C21)</f>
        <v>458069850</v>
      </c>
      <c r="D8" s="95">
        <f>SUM(D9:D21)</f>
        <v>-30136594</v>
      </c>
      <c r="E8" s="95">
        <f>SUM(E9:E21)</f>
        <v>427933256</v>
      </c>
    </row>
    <row r="9" spans="1:6" x14ac:dyDescent="0.2">
      <c r="A9" s="52" t="s">
        <v>10</v>
      </c>
      <c r="B9" s="52" t="s">
        <v>306</v>
      </c>
      <c r="C9" s="93">
        <v>28802772</v>
      </c>
      <c r="D9" s="93">
        <v>-12272</v>
      </c>
      <c r="E9" s="93">
        <v>28790500</v>
      </c>
      <c r="F9" s="85"/>
    </row>
    <row r="10" spans="1:6" x14ac:dyDescent="0.2">
      <c r="A10" s="52" t="s">
        <v>12</v>
      </c>
      <c r="B10" s="53" t="s">
        <v>307</v>
      </c>
      <c r="C10" s="93">
        <v>73333845</v>
      </c>
      <c r="D10" s="94">
        <v>0</v>
      </c>
      <c r="E10" s="93">
        <v>73333845</v>
      </c>
      <c r="F10" s="85"/>
    </row>
    <row r="11" spans="1:6" ht="25.5" x14ac:dyDescent="0.2">
      <c r="A11" s="54" t="s">
        <v>14</v>
      </c>
      <c r="B11" s="55" t="s">
        <v>308</v>
      </c>
      <c r="C11" s="93">
        <v>5074468</v>
      </c>
      <c r="D11" s="93">
        <v>-1907797</v>
      </c>
      <c r="E11" s="93">
        <v>3166671</v>
      </c>
      <c r="F11" s="85"/>
    </row>
    <row r="12" spans="1:6" x14ac:dyDescent="0.2">
      <c r="A12" s="52" t="s">
        <v>16</v>
      </c>
      <c r="B12" s="52" t="s">
        <v>309</v>
      </c>
      <c r="C12" s="93">
        <v>279894603</v>
      </c>
      <c r="D12" s="93">
        <v>-20685743</v>
      </c>
      <c r="E12" s="93">
        <v>259208860</v>
      </c>
      <c r="F12" s="85"/>
    </row>
    <row r="13" spans="1:6" x14ac:dyDescent="0.2">
      <c r="A13" s="52" t="s">
        <v>18</v>
      </c>
      <c r="B13" s="52" t="s">
        <v>310</v>
      </c>
      <c r="C13" s="93">
        <v>36238253</v>
      </c>
      <c r="D13" s="93">
        <v>-26381</v>
      </c>
      <c r="E13" s="93">
        <v>36211872</v>
      </c>
      <c r="F13" s="85"/>
    </row>
    <row r="14" spans="1:6" x14ac:dyDescent="0.2">
      <c r="A14" s="52" t="s">
        <v>121</v>
      </c>
      <c r="B14" s="52" t="s">
        <v>311</v>
      </c>
      <c r="C14" s="93">
        <v>963289</v>
      </c>
      <c r="D14" s="94">
        <v>-721</v>
      </c>
      <c r="E14" s="93">
        <v>962568</v>
      </c>
      <c r="F14" s="85"/>
    </row>
    <row r="15" spans="1:6" x14ac:dyDescent="0.2">
      <c r="A15" s="52" t="s">
        <v>20</v>
      </c>
      <c r="B15" s="52" t="s">
        <v>312</v>
      </c>
      <c r="C15" s="93">
        <v>13258551</v>
      </c>
      <c r="D15" s="93">
        <v>-1448012</v>
      </c>
      <c r="E15" s="93">
        <v>11810539</v>
      </c>
      <c r="F15" s="85"/>
    </row>
    <row r="16" spans="1:6" x14ac:dyDescent="0.2">
      <c r="A16" s="52" t="s">
        <v>23</v>
      </c>
      <c r="B16" s="52" t="s">
        <v>114</v>
      </c>
      <c r="C16" s="93">
        <v>2208520</v>
      </c>
      <c r="D16" s="93">
        <v>-1296913</v>
      </c>
      <c r="E16" s="93">
        <v>911607</v>
      </c>
      <c r="F16" s="85"/>
    </row>
    <row r="17" spans="1:6" x14ac:dyDescent="0.2">
      <c r="A17" s="52" t="s">
        <v>113</v>
      </c>
      <c r="B17" s="53" t="s">
        <v>313</v>
      </c>
      <c r="C17" s="93">
        <v>11777768</v>
      </c>
      <c r="D17" s="93">
        <v>-4709054</v>
      </c>
      <c r="E17" s="93">
        <v>7068714</v>
      </c>
      <c r="F17" s="85"/>
    </row>
    <row r="18" spans="1:6" ht="25.5" x14ac:dyDescent="0.2">
      <c r="A18" s="52" t="s">
        <v>175</v>
      </c>
      <c r="B18" s="53" t="s">
        <v>247</v>
      </c>
      <c r="C18" s="93">
        <v>295978</v>
      </c>
      <c r="D18" s="94">
        <v>0</v>
      </c>
      <c r="E18" s="93">
        <v>295978</v>
      </c>
      <c r="F18" s="85"/>
    </row>
    <row r="19" spans="1:6" x14ac:dyDescent="0.2">
      <c r="A19" s="52" t="s">
        <v>177</v>
      </c>
      <c r="B19" s="52" t="s">
        <v>128</v>
      </c>
      <c r="C19" s="93">
        <v>66240</v>
      </c>
      <c r="D19" s="94">
        <v>0</v>
      </c>
      <c r="E19" s="93">
        <v>66240</v>
      </c>
      <c r="F19" s="85"/>
    </row>
    <row r="20" spans="1:6" x14ac:dyDescent="0.2">
      <c r="A20" s="52" t="s">
        <v>160</v>
      </c>
      <c r="B20" s="52" t="s">
        <v>314</v>
      </c>
      <c r="C20" s="93">
        <v>6155563</v>
      </c>
      <c r="D20" s="93">
        <v>-49701</v>
      </c>
      <c r="E20" s="93">
        <v>6105862</v>
      </c>
      <c r="F20" s="85"/>
    </row>
    <row r="21" spans="1:6" x14ac:dyDescent="0.2">
      <c r="A21" s="52" t="s">
        <v>180</v>
      </c>
      <c r="B21" s="52" t="s">
        <v>134</v>
      </c>
      <c r="C21" s="93">
        <v>0</v>
      </c>
      <c r="D21" s="93">
        <v>0</v>
      </c>
      <c r="E21" s="93">
        <v>0</v>
      </c>
      <c r="F21" s="85"/>
    </row>
    <row r="22" spans="1:6" x14ac:dyDescent="0.2">
      <c r="A22" s="52" t="s">
        <v>29</v>
      </c>
      <c r="B22" s="54" t="s">
        <v>30</v>
      </c>
      <c r="C22" s="95">
        <f>+C23+C35</f>
        <v>427933256</v>
      </c>
      <c r="D22" s="95">
        <f>+D23+D35</f>
        <v>0</v>
      </c>
      <c r="E22" s="95">
        <f>+E23+E35</f>
        <v>427933256</v>
      </c>
    </row>
    <row r="23" spans="1:6" x14ac:dyDescent="0.2">
      <c r="A23" s="52" t="s">
        <v>31</v>
      </c>
      <c r="B23" s="54" t="s">
        <v>279</v>
      </c>
      <c r="C23" s="95">
        <f>SUM(C24:C34)</f>
        <v>331340383</v>
      </c>
      <c r="D23" s="95">
        <f>SUM(D24:D34)</f>
        <v>0</v>
      </c>
      <c r="E23" s="95">
        <f>SUM(E24:E34)</f>
        <v>331340383</v>
      </c>
    </row>
    <row r="24" spans="1:6" x14ac:dyDescent="0.2">
      <c r="A24" s="52" t="s">
        <v>33</v>
      </c>
      <c r="B24" s="52" t="s">
        <v>315</v>
      </c>
      <c r="C24" s="93">
        <v>108874873</v>
      </c>
      <c r="D24" s="94">
        <v>0</v>
      </c>
      <c r="E24" s="93">
        <v>108874873</v>
      </c>
    </row>
    <row r="25" spans="1:6" x14ac:dyDescent="0.2">
      <c r="A25" s="52" t="s">
        <v>35</v>
      </c>
      <c r="B25" s="52" t="s">
        <v>316</v>
      </c>
      <c r="C25" s="93">
        <v>164645434</v>
      </c>
      <c r="D25" s="94">
        <v>0</v>
      </c>
      <c r="E25" s="93">
        <v>164645434</v>
      </c>
    </row>
    <row r="26" spans="1:6" x14ac:dyDescent="0.2">
      <c r="A26" s="52" t="s">
        <v>37</v>
      </c>
      <c r="B26" s="52" t="s">
        <v>317</v>
      </c>
      <c r="C26" s="93">
        <v>47166496</v>
      </c>
      <c r="D26" s="94">
        <v>0</v>
      </c>
      <c r="E26" s="93">
        <v>47166496</v>
      </c>
    </row>
    <row r="27" spans="1:6" x14ac:dyDescent="0.2">
      <c r="A27" s="52" t="s">
        <v>39</v>
      </c>
      <c r="B27" s="52" t="s">
        <v>265</v>
      </c>
      <c r="C27" s="93">
        <v>70411</v>
      </c>
      <c r="D27" s="94">
        <v>0</v>
      </c>
      <c r="E27" s="93">
        <v>70411</v>
      </c>
    </row>
    <row r="28" spans="1:6" ht="25.5" x14ac:dyDescent="0.2">
      <c r="A28" s="52" t="s">
        <v>135</v>
      </c>
      <c r="B28" s="53" t="s">
        <v>324</v>
      </c>
      <c r="C28" s="93">
        <v>10869</v>
      </c>
      <c r="D28" s="94">
        <v>0</v>
      </c>
      <c r="E28" s="93">
        <v>10869</v>
      </c>
    </row>
    <row r="29" spans="1:6" x14ac:dyDescent="0.2">
      <c r="A29" s="52" t="s">
        <v>249</v>
      </c>
      <c r="B29" s="52" t="s">
        <v>269</v>
      </c>
      <c r="C29" s="93">
        <v>1388576</v>
      </c>
      <c r="D29" s="94">
        <v>0</v>
      </c>
      <c r="E29" s="93">
        <v>1388576</v>
      </c>
    </row>
    <row r="30" spans="1:6" x14ac:dyDescent="0.2">
      <c r="A30" s="52" t="s">
        <v>250</v>
      </c>
      <c r="B30" s="53" t="s">
        <v>318</v>
      </c>
      <c r="C30" s="93">
        <v>42176</v>
      </c>
      <c r="D30" s="94">
        <v>0</v>
      </c>
      <c r="E30" s="93">
        <v>42176</v>
      </c>
    </row>
    <row r="31" spans="1:6" x14ac:dyDescent="0.2">
      <c r="A31" s="52" t="s">
        <v>43</v>
      </c>
      <c r="B31" s="52" t="s">
        <v>319</v>
      </c>
      <c r="C31" s="93">
        <v>1239178</v>
      </c>
      <c r="D31" s="94">
        <v>0</v>
      </c>
      <c r="E31" s="93">
        <v>1239178</v>
      </c>
    </row>
    <row r="32" spans="1:6" ht="25.5" x14ac:dyDescent="0.2">
      <c r="A32" s="52" t="s">
        <v>45</v>
      </c>
      <c r="B32" s="53" t="s">
        <v>325</v>
      </c>
      <c r="C32" s="93">
        <v>0</v>
      </c>
      <c r="D32" s="94">
        <v>0</v>
      </c>
      <c r="E32" s="93">
        <v>0</v>
      </c>
    </row>
    <row r="33" spans="1:5" x14ac:dyDescent="0.2">
      <c r="A33" s="52" t="s">
        <v>139</v>
      </c>
      <c r="B33" s="52" t="s">
        <v>320</v>
      </c>
      <c r="C33" s="93">
        <v>0</v>
      </c>
      <c r="D33" s="94">
        <v>0</v>
      </c>
      <c r="E33" s="93">
        <v>0</v>
      </c>
    </row>
    <row r="34" spans="1:5" x14ac:dyDescent="0.2">
      <c r="A34" s="52" t="s">
        <v>164</v>
      </c>
      <c r="B34" s="53" t="s">
        <v>321</v>
      </c>
      <c r="C34" s="93">
        <v>7902370</v>
      </c>
      <c r="D34" s="94">
        <v>0</v>
      </c>
      <c r="E34" s="93">
        <v>7902370</v>
      </c>
    </row>
    <row r="35" spans="1:5" x14ac:dyDescent="0.2">
      <c r="A35" s="52" t="s">
        <v>47</v>
      </c>
      <c r="B35" s="54" t="s">
        <v>48</v>
      </c>
      <c r="C35" s="95">
        <f>SUM(C36:C40)</f>
        <v>96592873</v>
      </c>
      <c r="D35" s="95">
        <f>SUM(D36:D40)</f>
        <v>0</v>
      </c>
      <c r="E35" s="95">
        <f>SUM(E36:E40)</f>
        <v>96592873</v>
      </c>
    </row>
    <row r="36" spans="1:5" x14ac:dyDescent="0.2">
      <c r="A36" s="52" t="s">
        <v>326</v>
      </c>
      <c r="B36" s="52" t="s">
        <v>50</v>
      </c>
      <c r="C36" s="93">
        <v>41759627</v>
      </c>
      <c r="D36" s="94">
        <v>0</v>
      </c>
      <c r="E36" s="93">
        <v>41759627</v>
      </c>
    </row>
    <row r="37" spans="1:5" x14ac:dyDescent="0.2">
      <c r="A37" s="54" t="s">
        <v>327</v>
      </c>
      <c r="B37" s="54" t="s">
        <v>372</v>
      </c>
      <c r="C37" s="93">
        <v>47484121</v>
      </c>
      <c r="D37" s="94">
        <v>0</v>
      </c>
      <c r="E37" s="93">
        <v>47484121</v>
      </c>
    </row>
    <row r="38" spans="1:5" x14ac:dyDescent="0.2">
      <c r="A38" s="54" t="s">
        <v>329</v>
      </c>
      <c r="B38" s="56" t="s">
        <v>328</v>
      </c>
      <c r="C38" s="93">
        <v>799550</v>
      </c>
      <c r="D38" s="94">
        <v>0</v>
      </c>
      <c r="E38" s="93">
        <v>799550</v>
      </c>
    </row>
    <row r="39" spans="1:5" ht="25.5" x14ac:dyDescent="0.2">
      <c r="A39" s="54" t="s">
        <v>365</v>
      </c>
      <c r="B39" s="62" t="s">
        <v>368</v>
      </c>
      <c r="C39" s="93">
        <v>-76121</v>
      </c>
      <c r="D39" s="94">
        <v>0</v>
      </c>
      <c r="E39" s="93">
        <v>-76121</v>
      </c>
    </row>
    <row r="40" spans="1:5" x14ac:dyDescent="0.2">
      <c r="A40" s="52" t="s">
        <v>367</v>
      </c>
      <c r="B40" s="61" t="s">
        <v>323</v>
      </c>
      <c r="C40" s="93">
        <v>6625696</v>
      </c>
      <c r="D40" s="94">
        <v>0</v>
      </c>
      <c r="E40" s="93">
        <v>6625696</v>
      </c>
    </row>
    <row r="41" spans="1:5" x14ac:dyDescent="0.2">
      <c r="A41" s="52" t="s">
        <v>55</v>
      </c>
      <c r="B41" s="52" t="s">
        <v>56</v>
      </c>
      <c r="C41" s="94">
        <v>0</v>
      </c>
      <c r="D41" s="94">
        <v>0</v>
      </c>
      <c r="E41" s="94">
        <v>0</v>
      </c>
    </row>
    <row r="42" spans="1:5" x14ac:dyDescent="0.2">
      <c r="A42" s="52" t="s">
        <v>57</v>
      </c>
      <c r="B42" s="52" t="s">
        <v>271</v>
      </c>
      <c r="C42" s="93">
        <v>268885209</v>
      </c>
      <c r="D42" s="94">
        <v>0</v>
      </c>
      <c r="E42" s="93">
        <v>268885209</v>
      </c>
    </row>
    <row r="43" spans="1:5" x14ac:dyDescent="0.2">
      <c r="A43" s="19" t="s">
        <v>59</v>
      </c>
      <c r="B43" s="19" t="s">
        <v>272</v>
      </c>
      <c r="C43" s="93">
        <v>268885209</v>
      </c>
      <c r="D43" s="94">
        <v>0</v>
      </c>
      <c r="E43" s="93">
        <v>268885209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4"/>
  <dimension ref="A1:F43"/>
  <sheetViews>
    <sheetView workbookViewId="0">
      <selection activeCell="A4" sqref="A4:C4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28515625" style="81" bestFit="1" customWidth="1"/>
    <col min="4" max="4" width="10.7109375" style="81" bestFit="1" customWidth="1"/>
    <col min="5" max="5" width="11.14062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406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4" t="s">
        <v>305</v>
      </c>
      <c r="C8" s="95">
        <f>SUM(C9:C21)</f>
        <v>450074527</v>
      </c>
      <c r="D8" s="95">
        <f>SUM(D9:D21)</f>
        <v>-29031885</v>
      </c>
      <c r="E8" s="95">
        <f>SUM(E9:E21)</f>
        <v>421042642</v>
      </c>
    </row>
    <row r="9" spans="1:6" x14ac:dyDescent="0.2">
      <c r="A9" s="52" t="s">
        <v>10</v>
      </c>
      <c r="B9" s="52" t="s">
        <v>306</v>
      </c>
      <c r="C9" s="93">
        <v>21623244</v>
      </c>
      <c r="D9" s="93">
        <v>-10459</v>
      </c>
      <c r="E9" s="93">
        <v>21612785</v>
      </c>
      <c r="F9" s="85"/>
    </row>
    <row r="10" spans="1:6" x14ac:dyDescent="0.2">
      <c r="A10" s="52" t="s">
        <v>12</v>
      </c>
      <c r="B10" s="53" t="s">
        <v>307</v>
      </c>
      <c r="C10" s="93">
        <v>75411844</v>
      </c>
      <c r="D10" s="94">
        <v>0</v>
      </c>
      <c r="E10" s="93">
        <v>75411844</v>
      </c>
      <c r="F10" s="85"/>
    </row>
    <row r="11" spans="1:6" ht="25.5" x14ac:dyDescent="0.2">
      <c r="A11" s="54" t="s">
        <v>14</v>
      </c>
      <c r="B11" s="55" t="s">
        <v>308</v>
      </c>
      <c r="C11" s="93">
        <v>5094627</v>
      </c>
      <c r="D11" s="93">
        <v>-1941045</v>
      </c>
      <c r="E11" s="93">
        <v>3153582</v>
      </c>
      <c r="F11" s="85"/>
    </row>
    <row r="12" spans="1:6" x14ac:dyDescent="0.2">
      <c r="A12" s="52" t="s">
        <v>16</v>
      </c>
      <c r="B12" s="52" t="s">
        <v>309</v>
      </c>
      <c r="C12" s="93">
        <v>281988258</v>
      </c>
      <c r="D12" s="93">
        <v>-19744280</v>
      </c>
      <c r="E12" s="93">
        <v>262243978</v>
      </c>
      <c r="F12" s="85"/>
    </row>
    <row r="13" spans="1:6" x14ac:dyDescent="0.2">
      <c r="A13" s="52" t="s">
        <v>18</v>
      </c>
      <c r="B13" s="52" t="s">
        <v>310</v>
      </c>
      <c r="C13" s="93">
        <v>34399071</v>
      </c>
      <c r="D13" s="93">
        <v>-26381</v>
      </c>
      <c r="E13" s="93">
        <v>34372690</v>
      </c>
      <c r="F13" s="85"/>
    </row>
    <row r="14" spans="1:6" x14ac:dyDescent="0.2">
      <c r="A14" s="52" t="s">
        <v>121</v>
      </c>
      <c r="B14" s="52" t="s">
        <v>311</v>
      </c>
      <c r="C14" s="93">
        <v>963289</v>
      </c>
      <c r="D14" s="94">
        <v>-721</v>
      </c>
      <c r="E14" s="93">
        <v>962568</v>
      </c>
      <c r="F14" s="85"/>
    </row>
    <row r="15" spans="1:6" x14ac:dyDescent="0.2">
      <c r="A15" s="52" t="s">
        <v>20</v>
      </c>
      <c r="B15" s="52" t="s">
        <v>312</v>
      </c>
      <c r="C15" s="93">
        <v>10976748</v>
      </c>
      <c r="D15" s="93">
        <v>-1482390</v>
      </c>
      <c r="E15" s="93">
        <v>9494358</v>
      </c>
      <c r="F15" s="85"/>
    </row>
    <row r="16" spans="1:6" x14ac:dyDescent="0.2">
      <c r="A16" s="52" t="s">
        <v>23</v>
      </c>
      <c r="B16" s="52" t="s">
        <v>114</v>
      </c>
      <c r="C16" s="93">
        <v>2155308</v>
      </c>
      <c r="D16" s="93">
        <v>-1219217</v>
      </c>
      <c r="E16" s="93">
        <v>936091</v>
      </c>
      <c r="F16" s="85"/>
    </row>
    <row r="17" spans="1:6" x14ac:dyDescent="0.2">
      <c r="A17" s="52" t="s">
        <v>113</v>
      </c>
      <c r="B17" s="53" t="s">
        <v>313</v>
      </c>
      <c r="C17" s="93">
        <v>11710092</v>
      </c>
      <c r="D17" s="93">
        <v>-4564074</v>
      </c>
      <c r="E17" s="93">
        <v>7146018</v>
      </c>
      <c r="F17" s="85"/>
    </row>
    <row r="18" spans="1:6" ht="25.5" x14ac:dyDescent="0.2">
      <c r="A18" s="52" t="s">
        <v>175</v>
      </c>
      <c r="B18" s="53" t="s">
        <v>247</v>
      </c>
      <c r="C18" s="93">
        <v>295954</v>
      </c>
      <c r="D18" s="94">
        <v>0</v>
      </c>
      <c r="E18" s="93">
        <v>295954</v>
      </c>
      <c r="F18" s="85"/>
    </row>
    <row r="19" spans="1:6" x14ac:dyDescent="0.2">
      <c r="A19" s="52" t="s">
        <v>177</v>
      </c>
      <c r="B19" s="52" t="s">
        <v>128</v>
      </c>
      <c r="C19" s="93">
        <v>66240</v>
      </c>
      <c r="D19" s="94">
        <v>0</v>
      </c>
      <c r="E19" s="93">
        <v>66240</v>
      </c>
      <c r="F19" s="85"/>
    </row>
    <row r="20" spans="1:6" x14ac:dyDescent="0.2">
      <c r="A20" s="52" t="s">
        <v>160</v>
      </c>
      <c r="B20" s="52" t="s">
        <v>314</v>
      </c>
      <c r="C20" s="93">
        <v>5389852</v>
      </c>
      <c r="D20" s="93">
        <v>-43318</v>
      </c>
      <c r="E20" s="93">
        <v>5346534</v>
      </c>
      <c r="F20" s="85"/>
    </row>
    <row r="21" spans="1:6" x14ac:dyDescent="0.2">
      <c r="A21" s="52" t="s">
        <v>180</v>
      </c>
      <c r="B21" s="52" t="s">
        <v>134</v>
      </c>
      <c r="C21" s="93">
        <v>0</v>
      </c>
      <c r="D21" s="93">
        <v>0</v>
      </c>
      <c r="E21" s="93">
        <v>0</v>
      </c>
      <c r="F21" s="85"/>
    </row>
    <row r="22" spans="1:6" x14ac:dyDescent="0.2">
      <c r="A22" s="52" t="s">
        <v>29</v>
      </c>
      <c r="B22" s="54" t="s">
        <v>30</v>
      </c>
      <c r="C22" s="95">
        <f>+C23+C35</f>
        <v>421042642</v>
      </c>
      <c r="D22" s="95">
        <f>+D23+D35</f>
        <v>0</v>
      </c>
      <c r="E22" s="95">
        <f>+E23+E35</f>
        <v>421042642</v>
      </c>
    </row>
    <row r="23" spans="1:6" x14ac:dyDescent="0.2">
      <c r="A23" s="52" t="s">
        <v>31</v>
      </c>
      <c r="B23" s="54" t="s">
        <v>279</v>
      </c>
      <c r="C23" s="95">
        <f>SUM(C24:C34)</f>
        <v>326534282</v>
      </c>
      <c r="D23" s="95">
        <f>SUM(D24:D34)</f>
        <v>0</v>
      </c>
      <c r="E23" s="95">
        <f>SUM(E24:E34)</f>
        <v>326534282</v>
      </c>
    </row>
    <row r="24" spans="1:6" x14ac:dyDescent="0.2">
      <c r="A24" s="52" t="s">
        <v>33</v>
      </c>
      <c r="B24" s="52" t="s">
        <v>315</v>
      </c>
      <c r="C24" s="93">
        <v>104993840</v>
      </c>
      <c r="D24" s="94">
        <v>0</v>
      </c>
      <c r="E24" s="93">
        <v>104993840</v>
      </c>
    </row>
    <row r="25" spans="1:6" x14ac:dyDescent="0.2">
      <c r="A25" s="52" t="s">
        <v>35</v>
      </c>
      <c r="B25" s="52" t="s">
        <v>316</v>
      </c>
      <c r="C25" s="93">
        <v>165033620</v>
      </c>
      <c r="D25" s="94">
        <v>0</v>
      </c>
      <c r="E25" s="93">
        <v>165033620</v>
      </c>
    </row>
    <row r="26" spans="1:6" x14ac:dyDescent="0.2">
      <c r="A26" s="52" t="s">
        <v>37</v>
      </c>
      <c r="B26" s="52" t="s">
        <v>317</v>
      </c>
      <c r="C26" s="93">
        <v>47017052</v>
      </c>
      <c r="D26" s="94">
        <v>0</v>
      </c>
      <c r="E26" s="93">
        <v>47017052</v>
      </c>
    </row>
    <row r="27" spans="1:6" x14ac:dyDescent="0.2">
      <c r="A27" s="52" t="s">
        <v>39</v>
      </c>
      <c r="B27" s="52" t="s">
        <v>265</v>
      </c>
      <c r="C27" s="93">
        <v>139061</v>
      </c>
      <c r="D27" s="94">
        <v>0</v>
      </c>
      <c r="E27" s="93">
        <v>139061</v>
      </c>
    </row>
    <row r="28" spans="1:6" ht="25.5" x14ac:dyDescent="0.2">
      <c r="A28" s="52" t="s">
        <v>135</v>
      </c>
      <c r="B28" s="53" t="s">
        <v>324</v>
      </c>
      <c r="C28" s="93">
        <v>61136</v>
      </c>
      <c r="D28" s="94">
        <v>0</v>
      </c>
      <c r="E28" s="93">
        <v>61136</v>
      </c>
    </row>
    <row r="29" spans="1:6" x14ac:dyDescent="0.2">
      <c r="A29" s="52" t="s">
        <v>249</v>
      </c>
      <c r="B29" s="52" t="s">
        <v>269</v>
      </c>
      <c r="C29" s="93">
        <v>1382329</v>
      </c>
      <c r="D29" s="94">
        <v>0</v>
      </c>
      <c r="E29" s="93">
        <v>1382329</v>
      </c>
    </row>
    <row r="30" spans="1:6" x14ac:dyDescent="0.2">
      <c r="A30" s="52" t="s">
        <v>250</v>
      </c>
      <c r="B30" s="53" t="s">
        <v>318</v>
      </c>
      <c r="C30" s="93">
        <v>42431</v>
      </c>
      <c r="D30" s="94">
        <v>0</v>
      </c>
      <c r="E30" s="93">
        <v>42431</v>
      </c>
    </row>
    <row r="31" spans="1:6" x14ac:dyDescent="0.2">
      <c r="A31" s="52" t="s">
        <v>43</v>
      </c>
      <c r="B31" s="52" t="s">
        <v>319</v>
      </c>
      <c r="C31" s="93">
        <v>831602</v>
      </c>
      <c r="D31" s="94">
        <v>0</v>
      </c>
      <c r="E31" s="93">
        <v>831602</v>
      </c>
    </row>
    <row r="32" spans="1:6" ht="25.5" x14ac:dyDescent="0.2">
      <c r="A32" s="52" t="s">
        <v>45</v>
      </c>
      <c r="B32" s="53" t="s">
        <v>325</v>
      </c>
      <c r="C32" s="93">
        <v>0</v>
      </c>
      <c r="D32" s="94">
        <v>0</v>
      </c>
      <c r="E32" s="93">
        <v>0</v>
      </c>
    </row>
    <row r="33" spans="1:5" x14ac:dyDescent="0.2">
      <c r="A33" s="52" t="s">
        <v>139</v>
      </c>
      <c r="B33" s="52" t="s">
        <v>320</v>
      </c>
      <c r="C33" s="93">
        <v>0</v>
      </c>
      <c r="D33" s="94">
        <v>0</v>
      </c>
      <c r="E33" s="93">
        <v>0</v>
      </c>
    </row>
    <row r="34" spans="1:5" x14ac:dyDescent="0.2">
      <c r="A34" s="52" t="s">
        <v>164</v>
      </c>
      <c r="B34" s="53" t="s">
        <v>321</v>
      </c>
      <c r="C34" s="93">
        <v>7033211</v>
      </c>
      <c r="D34" s="94">
        <v>0</v>
      </c>
      <c r="E34" s="93">
        <v>7033211</v>
      </c>
    </row>
    <row r="35" spans="1:5" x14ac:dyDescent="0.2">
      <c r="A35" s="52" t="s">
        <v>47</v>
      </c>
      <c r="B35" s="54" t="s">
        <v>48</v>
      </c>
      <c r="C35" s="95">
        <f>SUM(C36:C40)</f>
        <v>94508360</v>
      </c>
      <c r="D35" s="95">
        <f>SUM(D36:D40)</f>
        <v>0</v>
      </c>
      <c r="E35" s="95">
        <f>SUM(E36:E40)</f>
        <v>94508360</v>
      </c>
    </row>
    <row r="36" spans="1:5" x14ac:dyDescent="0.2">
      <c r="A36" s="52" t="s">
        <v>326</v>
      </c>
      <c r="B36" s="52" t="s">
        <v>50</v>
      </c>
      <c r="C36" s="93">
        <v>41759627</v>
      </c>
      <c r="D36" s="94">
        <v>0</v>
      </c>
      <c r="E36" s="93">
        <v>41759627</v>
      </c>
    </row>
    <row r="37" spans="1:5" x14ac:dyDescent="0.2">
      <c r="A37" s="54" t="s">
        <v>327</v>
      </c>
      <c r="B37" s="54" t="s">
        <v>372</v>
      </c>
      <c r="C37" s="93">
        <v>47484121</v>
      </c>
      <c r="D37" s="94">
        <v>0</v>
      </c>
      <c r="E37" s="93">
        <v>47484121</v>
      </c>
    </row>
    <row r="38" spans="1:5" x14ac:dyDescent="0.2">
      <c r="A38" s="54" t="s">
        <v>329</v>
      </c>
      <c r="B38" s="56" t="s">
        <v>328</v>
      </c>
      <c r="C38" s="93">
        <v>953344</v>
      </c>
      <c r="D38" s="94">
        <v>0</v>
      </c>
      <c r="E38" s="93">
        <v>953344</v>
      </c>
    </row>
    <row r="39" spans="1:5" ht="25.5" x14ac:dyDescent="0.2">
      <c r="A39" s="54" t="s">
        <v>365</v>
      </c>
      <c r="B39" s="62" t="s">
        <v>368</v>
      </c>
      <c r="C39" s="93">
        <v>-4827</v>
      </c>
      <c r="D39" s="94">
        <v>0</v>
      </c>
      <c r="E39" s="93">
        <v>-4827</v>
      </c>
    </row>
    <row r="40" spans="1:5" x14ac:dyDescent="0.2">
      <c r="A40" s="52" t="s">
        <v>367</v>
      </c>
      <c r="B40" s="61" t="s">
        <v>323</v>
      </c>
      <c r="C40" s="93">
        <v>4316095</v>
      </c>
      <c r="D40" s="94">
        <v>0</v>
      </c>
      <c r="E40" s="93">
        <v>4316095</v>
      </c>
    </row>
    <row r="41" spans="1:5" x14ac:dyDescent="0.2">
      <c r="A41" s="52" t="s">
        <v>55</v>
      </c>
      <c r="B41" s="52" t="s">
        <v>56</v>
      </c>
      <c r="C41" s="94">
        <v>0</v>
      </c>
      <c r="D41" s="94">
        <v>0</v>
      </c>
      <c r="E41" s="94">
        <v>0</v>
      </c>
    </row>
    <row r="42" spans="1:5" x14ac:dyDescent="0.2">
      <c r="A42" s="52" t="s">
        <v>57</v>
      </c>
      <c r="B42" s="52" t="s">
        <v>271</v>
      </c>
      <c r="C42" s="93">
        <v>260232582</v>
      </c>
      <c r="D42" s="94">
        <v>0</v>
      </c>
      <c r="E42" s="93">
        <v>260232582</v>
      </c>
    </row>
    <row r="43" spans="1:5" x14ac:dyDescent="0.2">
      <c r="A43" s="19" t="s">
        <v>59</v>
      </c>
      <c r="B43" s="19" t="s">
        <v>272</v>
      </c>
      <c r="C43" s="93">
        <v>260232582</v>
      </c>
      <c r="D43" s="94">
        <v>0</v>
      </c>
      <c r="E43" s="93">
        <v>260232582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5"/>
  <dimension ref="A1:F43"/>
  <sheetViews>
    <sheetView workbookViewId="0">
      <selection activeCell="K12" sqref="K12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28515625" style="81" bestFit="1" customWidth="1"/>
    <col min="4" max="4" width="10.7109375" style="81" bestFit="1" customWidth="1"/>
    <col min="5" max="5" width="11.14062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404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2" t="s">
        <v>305</v>
      </c>
      <c r="C8" s="82">
        <f>SUM(C9:C21)</f>
        <v>442095110</v>
      </c>
      <c r="D8" s="82">
        <f>SUM(D9:D21)</f>
        <v>-26702160</v>
      </c>
      <c r="E8" s="82">
        <f>SUM(E9:E21)</f>
        <v>415392950</v>
      </c>
    </row>
    <row r="9" spans="1:6" x14ac:dyDescent="0.2">
      <c r="A9" s="52" t="s">
        <v>10</v>
      </c>
      <c r="B9" s="52" t="s">
        <v>306</v>
      </c>
      <c r="C9" s="93">
        <v>25963682</v>
      </c>
      <c r="D9" s="93">
        <v>-6104</v>
      </c>
      <c r="E9" s="93">
        <v>25957578</v>
      </c>
      <c r="F9" s="85"/>
    </row>
    <row r="10" spans="1:6" x14ac:dyDescent="0.2">
      <c r="A10" s="52" t="s">
        <v>12</v>
      </c>
      <c r="B10" s="53" t="s">
        <v>307</v>
      </c>
      <c r="C10" s="93">
        <v>64256134</v>
      </c>
      <c r="D10" s="94">
        <v>0</v>
      </c>
      <c r="E10" s="93">
        <v>64256134</v>
      </c>
      <c r="F10" s="85"/>
    </row>
    <row r="11" spans="1:6" ht="25.5" x14ac:dyDescent="0.2">
      <c r="A11" s="54" t="s">
        <v>14</v>
      </c>
      <c r="B11" s="55" t="s">
        <v>308</v>
      </c>
      <c r="C11" s="93">
        <v>5108696</v>
      </c>
      <c r="D11" s="93">
        <v>-1871944</v>
      </c>
      <c r="E11" s="93">
        <v>3236752</v>
      </c>
      <c r="F11" s="85"/>
    </row>
    <row r="12" spans="1:6" x14ac:dyDescent="0.2">
      <c r="A12" s="52" t="s">
        <v>16</v>
      </c>
      <c r="B12" s="52" t="s">
        <v>309</v>
      </c>
      <c r="C12" s="93">
        <v>278585790</v>
      </c>
      <c r="D12" s="93">
        <v>-17778291</v>
      </c>
      <c r="E12" s="93">
        <v>260807499</v>
      </c>
      <c r="F12" s="85"/>
    </row>
    <row r="13" spans="1:6" x14ac:dyDescent="0.2">
      <c r="A13" s="52" t="s">
        <v>18</v>
      </c>
      <c r="B13" s="52" t="s">
        <v>310</v>
      </c>
      <c r="C13" s="93">
        <v>32500805</v>
      </c>
      <c r="D13" s="93">
        <v>-20970</v>
      </c>
      <c r="E13" s="93">
        <v>32479835</v>
      </c>
      <c r="F13" s="85"/>
    </row>
    <row r="14" spans="1:6" x14ac:dyDescent="0.2">
      <c r="A14" s="52" t="s">
        <v>121</v>
      </c>
      <c r="B14" s="52" t="s">
        <v>311</v>
      </c>
      <c r="C14" s="93">
        <v>963289</v>
      </c>
      <c r="D14" s="94">
        <v>-721</v>
      </c>
      <c r="E14" s="93">
        <v>962568</v>
      </c>
      <c r="F14" s="85"/>
    </row>
    <row r="15" spans="1:6" x14ac:dyDescent="0.2">
      <c r="A15" s="52" t="s">
        <v>20</v>
      </c>
      <c r="B15" s="52" t="s">
        <v>312</v>
      </c>
      <c r="C15" s="93">
        <v>15532197</v>
      </c>
      <c r="D15" s="93">
        <v>-1424760</v>
      </c>
      <c r="E15" s="93">
        <v>14107437</v>
      </c>
      <c r="F15" s="85"/>
    </row>
    <row r="16" spans="1:6" x14ac:dyDescent="0.2">
      <c r="A16" s="52" t="s">
        <v>23</v>
      </c>
      <c r="B16" s="52" t="s">
        <v>114</v>
      </c>
      <c r="C16" s="93">
        <v>2121315</v>
      </c>
      <c r="D16" s="93">
        <v>-1145489</v>
      </c>
      <c r="E16" s="93">
        <v>975826</v>
      </c>
      <c r="F16" s="85"/>
    </row>
    <row r="17" spans="1:6" x14ac:dyDescent="0.2">
      <c r="A17" s="52" t="s">
        <v>113</v>
      </c>
      <c r="B17" s="53" t="s">
        <v>313</v>
      </c>
      <c r="C17" s="93">
        <v>11679596</v>
      </c>
      <c r="D17" s="93">
        <v>-4416696</v>
      </c>
      <c r="E17" s="93">
        <v>7262900</v>
      </c>
      <c r="F17" s="85"/>
    </row>
    <row r="18" spans="1:6" ht="25.5" x14ac:dyDescent="0.2">
      <c r="A18" s="52" t="s">
        <v>175</v>
      </c>
      <c r="B18" s="53" t="s">
        <v>247</v>
      </c>
      <c r="C18" s="93">
        <v>236171</v>
      </c>
      <c r="D18" s="94">
        <v>0</v>
      </c>
      <c r="E18" s="93">
        <v>236171</v>
      </c>
      <c r="F18" s="85"/>
    </row>
    <row r="19" spans="1:6" x14ac:dyDescent="0.2">
      <c r="A19" s="52" t="s">
        <v>177</v>
      </c>
      <c r="B19" s="52" t="s">
        <v>128</v>
      </c>
      <c r="C19" s="93">
        <v>66240</v>
      </c>
      <c r="D19" s="94">
        <v>0</v>
      </c>
      <c r="E19" s="93">
        <v>66240</v>
      </c>
      <c r="F19" s="85"/>
    </row>
    <row r="20" spans="1:6" x14ac:dyDescent="0.2">
      <c r="A20" s="52" t="s">
        <v>160</v>
      </c>
      <c r="B20" s="52" t="s">
        <v>314</v>
      </c>
      <c r="C20" s="93">
        <v>5081195</v>
      </c>
      <c r="D20" s="93">
        <v>-37185</v>
      </c>
      <c r="E20" s="93">
        <v>5044010</v>
      </c>
      <c r="F20" s="85"/>
    </row>
    <row r="21" spans="1:6" x14ac:dyDescent="0.2">
      <c r="A21" s="52" t="s">
        <v>180</v>
      </c>
      <c r="B21" s="52" t="s">
        <v>134</v>
      </c>
      <c r="C21" s="93">
        <v>0</v>
      </c>
      <c r="D21" s="93">
        <v>0</v>
      </c>
      <c r="E21" s="93">
        <v>0</v>
      </c>
      <c r="F21" s="85"/>
    </row>
    <row r="22" spans="1:6" x14ac:dyDescent="0.2">
      <c r="A22" s="52" t="s">
        <v>29</v>
      </c>
      <c r="B22" s="52" t="s">
        <v>30</v>
      </c>
      <c r="C22" s="82">
        <f>+C23+C35</f>
        <v>415392950</v>
      </c>
      <c r="D22" s="82">
        <f>+D23+D35</f>
        <v>0</v>
      </c>
      <c r="E22" s="82">
        <f>+E23+E35</f>
        <v>415392950</v>
      </c>
    </row>
    <row r="23" spans="1:6" x14ac:dyDescent="0.2">
      <c r="A23" s="52" t="s">
        <v>31</v>
      </c>
      <c r="B23" s="52" t="s">
        <v>279</v>
      </c>
      <c r="C23" s="82">
        <f>SUM(C24:C34)</f>
        <v>322799997</v>
      </c>
      <c r="D23" s="82">
        <f>SUM(D24:D34)</f>
        <v>0</v>
      </c>
      <c r="E23" s="82">
        <f>SUM(E24:E34)</f>
        <v>322799997</v>
      </c>
    </row>
    <row r="24" spans="1:6" x14ac:dyDescent="0.2">
      <c r="A24" s="52" t="s">
        <v>33</v>
      </c>
      <c r="B24" s="52" t="s">
        <v>315</v>
      </c>
      <c r="C24" s="93">
        <v>100736532</v>
      </c>
      <c r="D24" s="94">
        <v>0</v>
      </c>
      <c r="E24" s="93">
        <v>100736532</v>
      </c>
    </row>
    <row r="25" spans="1:6" x14ac:dyDescent="0.2">
      <c r="A25" s="52" t="s">
        <v>35</v>
      </c>
      <c r="B25" s="52" t="s">
        <v>316</v>
      </c>
      <c r="C25" s="93">
        <v>165634273</v>
      </c>
      <c r="D25" s="94">
        <v>0</v>
      </c>
      <c r="E25" s="93">
        <v>165634273</v>
      </c>
    </row>
    <row r="26" spans="1:6" x14ac:dyDescent="0.2">
      <c r="A26" s="52" t="s">
        <v>37</v>
      </c>
      <c r="B26" s="52" t="s">
        <v>317</v>
      </c>
      <c r="C26" s="93">
        <v>46427138</v>
      </c>
      <c r="D26" s="94">
        <v>0</v>
      </c>
      <c r="E26" s="93">
        <v>46427138</v>
      </c>
    </row>
    <row r="27" spans="1:6" x14ac:dyDescent="0.2">
      <c r="A27" s="52" t="s">
        <v>39</v>
      </c>
      <c r="B27" s="52" t="s">
        <v>265</v>
      </c>
      <c r="C27" s="93">
        <v>171300</v>
      </c>
      <c r="D27" s="94">
        <v>0</v>
      </c>
      <c r="E27" s="93">
        <v>171300</v>
      </c>
    </row>
    <row r="28" spans="1:6" ht="25.5" x14ac:dyDescent="0.2">
      <c r="A28" s="52" t="s">
        <v>135</v>
      </c>
      <c r="B28" s="53" t="s">
        <v>324</v>
      </c>
      <c r="C28" s="93">
        <v>3556</v>
      </c>
      <c r="D28" s="94">
        <v>0</v>
      </c>
      <c r="E28" s="93">
        <v>3556</v>
      </c>
    </row>
    <row r="29" spans="1:6" x14ac:dyDescent="0.2">
      <c r="A29" s="52" t="s">
        <v>249</v>
      </c>
      <c r="B29" s="52" t="s">
        <v>269</v>
      </c>
      <c r="C29" s="93">
        <v>1643661</v>
      </c>
      <c r="D29" s="94">
        <v>0</v>
      </c>
      <c r="E29" s="93">
        <v>1643661</v>
      </c>
    </row>
    <row r="30" spans="1:6" x14ac:dyDescent="0.2">
      <c r="A30" s="52" t="s">
        <v>250</v>
      </c>
      <c r="B30" s="53" t="s">
        <v>318</v>
      </c>
      <c r="C30" s="93">
        <v>56504</v>
      </c>
      <c r="D30" s="94">
        <v>0</v>
      </c>
      <c r="E30" s="93">
        <v>56504</v>
      </c>
    </row>
    <row r="31" spans="1:6" x14ac:dyDescent="0.2">
      <c r="A31" s="52" t="s">
        <v>43</v>
      </c>
      <c r="B31" s="52" t="s">
        <v>319</v>
      </c>
      <c r="C31" s="93">
        <v>348912</v>
      </c>
      <c r="D31" s="94">
        <v>0</v>
      </c>
      <c r="E31" s="93">
        <v>348912</v>
      </c>
    </row>
    <row r="32" spans="1:6" ht="25.5" x14ac:dyDescent="0.2">
      <c r="A32" s="52" t="s">
        <v>45</v>
      </c>
      <c r="B32" s="53" t="s">
        <v>325</v>
      </c>
      <c r="C32" s="93">
        <v>0</v>
      </c>
      <c r="D32" s="94">
        <v>0</v>
      </c>
      <c r="E32" s="93">
        <v>0</v>
      </c>
    </row>
    <row r="33" spans="1:5" x14ac:dyDescent="0.2">
      <c r="A33" s="52" t="s">
        <v>139</v>
      </c>
      <c r="B33" s="52" t="s">
        <v>320</v>
      </c>
      <c r="C33" s="93">
        <v>0</v>
      </c>
      <c r="D33" s="94">
        <v>0</v>
      </c>
      <c r="E33" s="93">
        <v>0</v>
      </c>
    </row>
    <row r="34" spans="1:5" x14ac:dyDescent="0.2">
      <c r="A34" s="52" t="s">
        <v>164</v>
      </c>
      <c r="B34" s="53" t="s">
        <v>321</v>
      </c>
      <c r="C34" s="93">
        <v>7778121</v>
      </c>
      <c r="D34" s="94">
        <v>0</v>
      </c>
      <c r="E34" s="93">
        <v>7778121</v>
      </c>
    </row>
    <row r="35" spans="1:5" x14ac:dyDescent="0.2">
      <c r="A35" s="52" t="s">
        <v>47</v>
      </c>
      <c r="B35" s="52" t="s">
        <v>48</v>
      </c>
      <c r="C35" s="82">
        <f>SUM(C36:C40)</f>
        <v>92592953</v>
      </c>
      <c r="D35" s="82">
        <f>SUM(D36:D40)</f>
        <v>0</v>
      </c>
      <c r="E35" s="82">
        <f>SUM(E36:E40)</f>
        <v>92592953</v>
      </c>
    </row>
    <row r="36" spans="1:5" x14ac:dyDescent="0.2">
      <c r="A36" s="52" t="s">
        <v>326</v>
      </c>
      <c r="B36" s="52" t="s">
        <v>50</v>
      </c>
      <c r="C36" s="93">
        <v>41759627</v>
      </c>
      <c r="D36" s="94">
        <v>0</v>
      </c>
      <c r="E36" s="93">
        <v>41759627</v>
      </c>
    </row>
    <row r="37" spans="1:5" x14ac:dyDescent="0.2">
      <c r="A37" s="54" t="s">
        <v>327</v>
      </c>
      <c r="B37" s="54" t="s">
        <v>372</v>
      </c>
      <c r="C37" s="93">
        <v>47484121</v>
      </c>
      <c r="D37" s="94">
        <v>0</v>
      </c>
      <c r="E37" s="93">
        <v>47484121</v>
      </c>
    </row>
    <row r="38" spans="1:5" x14ac:dyDescent="0.2">
      <c r="A38" s="54" t="s">
        <v>329</v>
      </c>
      <c r="B38" s="56" t="s">
        <v>328</v>
      </c>
      <c r="C38" s="93">
        <v>1145219</v>
      </c>
      <c r="D38" s="94">
        <v>0</v>
      </c>
      <c r="E38" s="93">
        <v>1145219</v>
      </c>
    </row>
    <row r="39" spans="1:5" ht="25.5" x14ac:dyDescent="0.2">
      <c r="A39" s="54" t="s">
        <v>365</v>
      </c>
      <c r="B39" s="62" t="s">
        <v>368</v>
      </c>
      <c r="C39" s="93">
        <v>-13990</v>
      </c>
      <c r="D39" s="94">
        <v>0</v>
      </c>
      <c r="E39" s="93">
        <v>-13990</v>
      </c>
    </row>
    <row r="40" spans="1:5" x14ac:dyDescent="0.2">
      <c r="A40" s="52" t="s">
        <v>367</v>
      </c>
      <c r="B40" s="61" t="s">
        <v>323</v>
      </c>
      <c r="C40" s="93">
        <v>2217976</v>
      </c>
      <c r="D40" s="94">
        <v>0</v>
      </c>
      <c r="E40" s="93">
        <v>2217976</v>
      </c>
    </row>
    <row r="41" spans="1:5" x14ac:dyDescent="0.2">
      <c r="A41" s="52" t="s">
        <v>55</v>
      </c>
      <c r="B41" s="52" t="s">
        <v>56</v>
      </c>
      <c r="C41" s="94">
        <v>0</v>
      </c>
      <c r="D41" s="94">
        <v>0</v>
      </c>
      <c r="E41" s="94">
        <v>0</v>
      </c>
    </row>
    <row r="42" spans="1:5" x14ac:dyDescent="0.2">
      <c r="A42" s="52" t="s">
        <v>57</v>
      </c>
      <c r="B42" s="52" t="s">
        <v>271</v>
      </c>
      <c r="C42" s="93">
        <v>226600072</v>
      </c>
      <c r="D42" s="94">
        <v>0</v>
      </c>
      <c r="E42" s="93">
        <v>226600072</v>
      </c>
    </row>
    <row r="43" spans="1:5" x14ac:dyDescent="0.2">
      <c r="A43" s="19" t="s">
        <v>59</v>
      </c>
      <c r="B43" s="19" t="s">
        <v>272</v>
      </c>
      <c r="C43" s="93">
        <v>226600072</v>
      </c>
      <c r="D43" s="94">
        <v>0</v>
      </c>
      <c r="E43" s="93">
        <v>226600072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6"/>
  <dimension ref="A1:F43"/>
  <sheetViews>
    <sheetView workbookViewId="0">
      <selection activeCell="A4" sqref="A4:C4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28515625" style="81" bestFit="1" customWidth="1"/>
    <col min="4" max="4" width="10.7109375" style="81" bestFit="1" customWidth="1"/>
    <col min="5" max="5" width="11.14062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402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2" t="s">
        <v>305</v>
      </c>
      <c r="C8" s="82">
        <f>SUM(C9:C21)</f>
        <v>439955157</v>
      </c>
      <c r="D8" s="82">
        <f>SUM(D9:D21)</f>
        <v>-26625570</v>
      </c>
      <c r="E8" s="82">
        <f>SUM(E9:E21)</f>
        <v>413329587</v>
      </c>
    </row>
    <row r="9" spans="1:6" x14ac:dyDescent="0.2">
      <c r="A9" s="52" t="s">
        <v>10</v>
      </c>
      <c r="B9" s="52" t="s">
        <v>306</v>
      </c>
      <c r="C9" s="93">
        <v>35024845</v>
      </c>
      <c r="D9" s="93">
        <v>-11271</v>
      </c>
      <c r="E9" s="93">
        <v>35013574</v>
      </c>
      <c r="F9" s="85"/>
    </row>
    <row r="10" spans="1:6" x14ac:dyDescent="0.2">
      <c r="A10" s="52" t="s">
        <v>12</v>
      </c>
      <c r="B10" s="53" t="s">
        <v>307</v>
      </c>
      <c r="C10" s="93">
        <v>56757728</v>
      </c>
      <c r="D10" s="94">
        <v>0</v>
      </c>
      <c r="E10" s="93">
        <v>56757728</v>
      </c>
      <c r="F10" s="85"/>
    </row>
    <row r="11" spans="1:6" ht="25.5" x14ac:dyDescent="0.2">
      <c r="A11" s="54" t="s">
        <v>14</v>
      </c>
      <c r="B11" s="55" t="s">
        <v>308</v>
      </c>
      <c r="C11" s="93">
        <v>5255203</v>
      </c>
      <c r="D11" s="93">
        <v>-1976969</v>
      </c>
      <c r="E11" s="93">
        <v>3278234</v>
      </c>
      <c r="F11" s="85"/>
    </row>
    <row r="12" spans="1:6" x14ac:dyDescent="0.2">
      <c r="A12" s="52" t="s">
        <v>16</v>
      </c>
      <c r="B12" s="52" t="s">
        <v>309</v>
      </c>
      <c r="C12" s="93">
        <v>277243689</v>
      </c>
      <c r="D12" s="93">
        <v>-17693190</v>
      </c>
      <c r="E12" s="93">
        <v>259550499</v>
      </c>
      <c r="F12" s="85"/>
    </row>
    <row r="13" spans="1:6" x14ac:dyDescent="0.2">
      <c r="A13" s="52" t="s">
        <v>18</v>
      </c>
      <c r="B13" s="52" t="s">
        <v>310</v>
      </c>
      <c r="C13" s="93">
        <v>35102699</v>
      </c>
      <c r="D13" s="93">
        <v>-20970</v>
      </c>
      <c r="E13" s="93">
        <v>35081729</v>
      </c>
      <c r="F13" s="85"/>
    </row>
    <row r="14" spans="1:6" x14ac:dyDescent="0.2">
      <c r="A14" s="52" t="s">
        <v>121</v>
      </c>
      <c r="B14" s="52" t="s">
        <v>311</v>
      </c>
      <c r="C14" s="93">
        <v>963289</v>
      </c>
      <c r="D14" s="94">
        <v>-721</v>
      </c>
      <c r="E14" s="93">
        <v>962568</v>
      </c>
      <c r="F14" s="85"/>
    </row>
    <row r="15" spans="1:6" x14ac:dyDescent="0.2">
      <c r="A15" s="52" t="s">
        <v>20</v>
      </c>
      <c r="B15" s="52" t="s">
        <v>312</v>
      </c>
      <c r="C15" s="93">
        <v>10757054</v>
      </c>
      <c r="D15" s="93">
        <v>-1560162</v>
      </c>
      <c r="E15" s="93">
        <v>9196892</v>
      </c>
      <c r="F15" s="85"/>
    </row>
    <row r="16" spans="1:6" x14ac:dyDescent="0.2">
      <c r="A16" s="52" t="s">
        <v>23</v>
      </c>
      <c r="B16" s="52" t="s">
        <v>114</v>
      </c>
      <c r="C16" s="93">
        <v>2111250</v>
      </c>
      <c r="D16" s="93">
        <v>-1070613</v>
      </c>
      <c r="E16" s="93">
        <v>1040637</v>
      </c>
      <c r="F16" s="85"/>
    </row>
    <row r="17" spans="1:6" x14ac:dyDescent="0.2">
      <c r="A17" s="52" t="s">
        <v>113</v>
      </c>
      <c r="B17" s="53" t="s">
        <v>313</v>
      </c>
      <c r="C17" s="93">
        <v>11658660</v>
      </c>
      <c r="D17" s="93">
        <v>-4282167</v>
      </c>
      <c r="E17" s="93">
        <v>7376493</v>
      </c>
      <c r="F17" s="85"/>
    </row>
    <row r="18" spans="1:6" ht="25.5" x14ac:dyDescent="0.2">
      <c r="A18" s="52" t="s">
        <v>175</v>
      </c>
      <c r="B18" s="53" t="s">
        <v>247</v>
      </c>
      <c r="C18" s="93">
        <v>228010</v>
      </c>
      <c r="D18" s="94">
        <v>0</v>
      </c>
      <c r="E18" s="93">
        <v>228010</v>
      </c>
      <c r="F18" s="85"/>
    </row>
    <row r="19" spans="1:6" x14ac:dyDescent="0.2">
      <c r="A19" s="52" t="s">
        <v>177</v>
      </c>
      <c r="B19" s="52" t="s">
        <v>128</v>
      </c>
      <c r="C19" s="93">
        <v>66240</v>
      </c>
      <c r="D19" s="94">
        <v>0</v>
      </c>
      <c r="E19" s="93">
        <v>66240</v>
      </c>
      <c r="F19" s="85"/>
    </row>
    <row r="20" spans="1:6" x14ac:dyDescent="0.2">
      <c r="A20" s="52" t="s">
        <v>160</v>
      </c>
      <c r="B20" s="52" t="s">
        <v>314</v>
      </c>
      <c r="C20" s="93">
        <v>4786490</v>
      </c>
      <c r="D20" s="93">
        <v>-9507</v>
      </c>
      <c r="E20" s="93">
        <v>4776983</v>
      </c>
      <c r="F20" s="85"/>
    </row>
    <row r="21" spans="1:6" x14ac:dyDescent="0.2">
      <c r="A21" s="52" t="s">
        <v>180</v>
      </c>
      <c r="B21" s="52" t="s">
        <v>134</v>
      </c>
      <c r="C21" s="93">
        <v>0</v>
      </c>
      <c r="D21" s="93">
        <v>0</v>
      </c>
      <c r="E21" s="93">
        <v>0</v>
      </c>
      <c r="F21" s="85"/>
    </row>
    <row r="22" spans="1:6" x14ac:dyDescent="0.2">
      <c r="A22" s="52" t="s">
        <v>29</v>
      </c>
      <c r="B22" s="52" t="s">
        <v>30</v>
      </c>
      <c r="C22" s="82">
        <f>+C23+C35</f>
        <v>413329587</v>
      </c>
      <c r="D22" s="82">
        <f>+D23+D35</f>
        <v>0</v>
      </c>
      <c r="E22" s="82">
        <f>+E23+E35</f>
        <v>413329587</v>
      </c>
    </row>
    <row r="23" spans="1:6" x14ac:dyDescent="0.2">
      <c r="A23" s="52" t="s">
        <v>31</v>
      </c>
      <c r="B23" s="52" t="s">
        <v>279</v>
      </c>
      <c r="C23" s="82">
        <f>SUM(C24:C34)</f>
        <v>323277756</v>
      </c>
      <c r="D23" s="82">
        <f>SUM(D24:D34)</f>
        <v>0</v>
      </c>
      <c r="E23" s="82">
        <f>SUM(E24:E34)</f>
        <v>323277756</v>
      </c>
    </row>
    <row r="24" spans="1:6" x14ac:dyDescent="0.2">
      <c r="A24" s="52" t="s">
        <v>33</v>
      </c>
      <c r="B24" s="52" t="s">
        <v>315</v>
      </c>
      <c r="C24" s="93">
        <v>99338201</v>
      </c>
      <c r="D24" s="94">
        <v>0</v>
      </c>
      <c r="E24" s="93">
        <v>99338201</v>
      </c>
    </row>
    <row r="25" spans="1:6" x14ac:dyDescent="0.2">
      <c r="A25" s="52" t="s">
        <v>35</v>
      </c>
      <c r="B25" s="52" t="s">
        <v>316</v>
      </c>
      <c r="C25" s="93">
        <v>162199811</v>
      </c>
      <c r="D25" s="94">
        <v>0</v>
      </c>
      <c r="E25" s="93">
        <v>162199811</v>
      </c>
    </row>
    <row r="26" spans="1:6" x14ac:dyDescent="0.2">
      <c r="A26" s="52" t="s">
        <v>37</v>
      </c>
      <c r="B26" s="52" t="s">
        <v>317</v>
      </c>
      <c r="C26" s="93">
        <v>53565420</v>
      </c>
      <c r="D26" s="94">
        <v>0</v>
      </c>
      <c r="E26" s="93">
        <v>53565420</v>
      </c>
    </row>
    <row r="27" spans="1:6" x14ac:dyDescent="0.2">
      <c r="A27" s="52" t="s">
        <v>39</v>
      </c>
      <c r="B27" s="52" t="s">
        <v>265</v>
      </c>
      <c r="C27" s="93">
        <v>141980</v>
      </c>
      <c r="D27" s="94">
        <v>0</v>
      </c>
      <c r="E27" s="93">
        <v>141980</v>
      </c>
    </row>
    <row r="28" spans="1:6" ht="25.5" x14ac:dyDescent="0.2">
      <c r="A28" s="52" t="s">
        <v>135</v>
      </c>
      <c r="B28" s="53" t="s">
        <v>324</v>
      </c>
      <c r="C28" s="93">
        <v>74412</v>
      </c>
      <c r="D28" s="94">
        <v>0</v>
      </c>
      <c r="E28" s="93">
        <v>74412</v>
      </c>
    </row>
    <row r="29" spans="1:6" x14ac:dyDescent="0.2">
      <c r="A29" s="52" t="s">
        <v>249</v>
      </c>
      <c r="B29" s="52" t="s">
        <v>269</v>
      </c>
      <c r="C29" s="93">
        <v>1922333</v>
      </c>
      <c r="D29" s="94">
        <v>0</v>
      </c>
      <c r="E29" s="93">
        <v>1922333</v>
      </c>
    </row>
    <row r="30" spans="1:6" x14ac:dyDescent="0.2">
      <c r="A30" s="52" t="s">
        <v>250</v>
      </c>
      <c r="B30" s="53" t="s">
        <v>318</v>
      </c>
      <c r="C30" s="93">
        <v>98614</v>
      </c>
      <c r="D30" s="94">
        <v>0</v>
      </c>
      <c r="E30" s="93">
        <v>98614</v>
      </c>
    </row>
    <row r="31" spans="1:6" x14ac:dyDescent="0.2">
      <c r="A31" s="52" t="s">
        <v>43</v>
      </c>
      <c r="B31" s="52" t="s">
        <v>319</v>
      </c>
      <c r="C31" s="94">
        <v>0</v>
      </c>
      <c r="D31" s="94">
        <v>0</v>
      </c>
      <c r="E31" s="94">
        <v>0</v>
      </c>
    </row>
    <row r="32" spans="1:6" ht="25.5" x14ac:dyDescent="0.2">
      <c r="A32" s="52" t="s">
        <v>45</v>
      </c>
      <c r="B32" s="53" t="s">
        <v>325</v>
      </c>
      <c r="C32" s="94">
        <v>0</v>
      </c>
      <c r="D32" s="94">
        <v>0</v>
      </c>
      <c r="E32" s="94">
        <v>0</v>
      </c>
    </row>
    <row r="33" spans="1:5" x14ac:dyDescent="0.2">
      <c r="A33" s="52" t="s">
        <v>139</v>
      </c>
      <c r="B33" s="52" t="s">
        <v>320</v>
      </c>
      <c r="C33" s="94">
        <v>0</v>
      </c>
      <c r="D33" s="94">
        <v>0</v>
      </c>
      <c r="E33" s="94">
        <v>0</v>
      </c>
    </row>
    <row r="34" spans="1:5" x14ac:dyDescent="0.2">
      <c r="A34" s="52" t="s">
        <v>164</v>
      </c>
      <c r="B34" s="53" t="s">
        <v>321</v>
      </c>
      <c r="C34" s="93">
        <v>5936985</v>
      </c>
      <c r="D34" s="94">
        <v>0</v>
      </c>
      <c r="E34" s="93">
        <v>5936985</v>
      </c>
    </row>
    <row r="35" spans="1:5" x14ac:dyDescent="0.2">
      <c r="A35" s="52" t="s">
        <v>47</v>
      </c>
      <c r="B35" s="52" t="s">
        <v>48</v>
      </c>
      <c r="C35" s="82">
        <f>SUM(C36:C40)</f>
        <v>90051831</v>
      </c>
      <c r="D35" s="82">
        <f>SUM(D36:D40)</f>
        <v>0</v>
      </c>
      <c r="E35" s="82">
        <f>SUM(E36:E40)</f>
        <v>90051831</v>
      </c>
    </row>
    <row r="36" spans="1:5" x14ac:dyDescent="0.2">
      <c r="A36" s="52" t="s">
        <v>326</v>
      </c>
      <c r="B36" s="52" t="s">
        <v>50</v>
      </c>
      <c r="C36" s="93">
        <v>41759627</v>
      </c>
      <c r="D36" s="94">
        <v>0</v>
      </c>
      <c r="E36" s="93">
        <v>41759627</v>
      </c>
    </row>
    <row r="37" spans="1:5" x14ac:dyDescent="0.2">
      <c r="A37" s="54" t="s">
        <v>327</v>
      </c>
      <c r="B37" s="54" t="s">
        <v>372</v>
      </c>
      <c r="C37" s="93">
        <v>37991163</v>
      </c>
      <c r="D37" s="94">
        <v>0</v>
      </c>
      <c r="E37" s="93">
        <v>37991163</v>
      </c>
    </row>
    <row r="38" spans="1:5" x14ac:dyDescent="0.2">
      <c r="A38" s="54" t="s">
        <v>329</v>
      </c>
      <c r="B38" s="56" t="s">
        <v>328</v>
      </c>
      <c r="C38" s="93">
        <v>836270</v>
      </c>
      <c r="D38" s="94">
        <v>0</v>
      </c>
      <c r="E38" s="93">
        <v>836270</v>
      </c>
    </row>
    <row r="39" spans="1:5" ht="25.5" x14ac:dyDescent="0.2">
      <c r="A39" s="54" t="s">
        <v>365</v>
      </c>
      <c r="B39" s="62" t="s">
        <v>368</v>
      </c>
      <c r="C39" s="93">
        <v>-28187</v>
      </c>
      <c r="D39" s="94">
        <v>0</v>
      </c>
      <c r="E39" s="93">
        <v>-28187</v>
      </c>
    </row>
    <row r="40" spans="1:5" x14ac:dyDescent="0.2">
      <c r="A40" s="52" t="s">
        <v>367</v>
      </c>
      <c r="B40" s="61" t="s">
        <v>323</v>
      </c>
      <c r="C40" s="93">
        <v>9492958</v>
      </c>
      <c r="D40" s="94">
        <v>0</v>
      </c>
      <c r="E40" s="93">
        <v>9492958</v>
      </c>
    </row>
    <row r="41" spans="1:5" x14ac:dyDescent="0.2">
      <c r="A41" s="52" t="s">
        <v>55</v>
      </c>
      <c r="B41" s="52" t="s">
        <v>56</v>
      </c>
      <c r="C41" s="94">
        <v>0</v>
      </c>
      <c r="D41" s="94">
        <v>0</v>
      </c>
      <c r="E41" s="94">
        <v>0</v>
      </c>
    </row>
    <row r="42" spans="1:5" x14ac:dyDescent="0.2">
      <c r="A42" s="52" t="s">
        <v>57</v>
      </c>
      <c r="B42" s="52" t="s">
        <v>271</v>
      </c>
      <c r="C42" s="93">
        <v>247143044</v>
      </c>
      <c r="D42" s="94">
        <v>0</v>
      </c>
      <c r="E42" s="93">
        <v>247143044</v>
      </c>
    </row>
    <row r="43" spans="1:5" x14ac:dyDescent="0.2">
      <c r="A43" s="19" t="s">
        <v>59</v>
      </c>
      <c r="B43" s="19" t="s">
        <v>272</v>
      </c>
      <c r="C43" s="93">
        <v>247143044</v>
      </c>
      <c r="D43" s="94">
        <v>0</v>
      </c>
      <c r="E43" s="93">
        <v>247143044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37"/>
  <dimension ref="A1:F43"/>
  <sheetViews>
    <sheetView workbookViewId="0">
      <selection activeCell="C9" sqref="C9:D10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140625" style="81" bestFit="1" customWidth="1"/>
    <col min="4" max="4" width="10.5703125" style="81" bestFit="1" customWidth="1"/>
    <col min="5" max="5" width="10.8554687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400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2" t="s">
        <v>305</v>
      </c>
      <c r="C8" s="82">
        <f>SUM(C9:C21)</f>
        <v>451226907</v>
      </c>
      <c r="D8" s="82">
        <f>SUM(D9:D21)</f>
        <v>-27215784</v>
      </c>
      <c r="E8" s="82">
        <f>SUM(E9:E21)</f>
        <v>424011123</v>
      </c>
    </row>
    <row r="9" spans="1:6" x14ac:dyDescent="0.2">
      <c r="A9" s="52" t="s">
        <v>10</v>
      </c>
      <c r="B9" s="52" t="s">
        <v>306</v>
      </c>
      <c r="C9" s="93">
        <v>35836324</v>
      </c>
      <c r="D9" s="93">
        <v>-11994</v>
      </c>
      <c r="E9" s="93">
        <v>35824330</v>
      </c>
      <c r="F9" s="85"/>
    </row>
    <row r="10" spans="1:6" x14ac:dyDescent="0.2">
      <c r="A10" s="52" t="s">
        <v>12</v>
      </c>
      <c r="B10" s="53" t="s">
        <v>307</v>
      </c>
      <c r="C10" s="93">
        <v>61108973</v>
      </c>
      <c r="D10" s="94">
        <v>0</v>
      </c>
      <c r="E10" s="93">
        <v>61108973</v>
      </c>
      <c r="F10" s="85"/>
    </row>
    <row r="11" spans="1:6" ht="25.5" x14ac:dyDescent="0.2">
      <c r="A11" s="54" t="s">
        <v>14</v>
      </c>
      <c r="B11" s="55" t="s">
        <v>308</v>
      </c>
      <c r="C11" s="93">
        <v>5598535</v>
      </c>
      <c r="D11" s="93">
        <v>-2206306</v>
      </c>
      <c r="E11" s="93">
        <v>3392229</v>
      </c>
      <c r="F11" s="85"/>
    </row>
    <row r="12" spans="1:6" x14ac:dyDescent="0.2">
      <c r="A12" s="52" t="s">
        <v>16</v>
      </c>
      <c r="B12" s="52" t="s">
        <v>309</v>
      </c>
      <c r="C12" s="93">
        <v>282988282</v>
      </c>
      <c r="D12" s="93">
        <v>-18170939</v>
      </c>
      <c r="E12" s="93">
        <v>264817343</v>
      </c>
      <c r="F12" s="85"/>
    </row>
    <row r="13" spans="1:6" x14ac:dyDescent="0.2">
      <c r="A13" s="52" t="s">
        <v>18</v>
      </c>
      <c r="B13" s="52" t="s">
        <v>310</v>
      </c>
      <c r="C13" s="93">
        <v>31079438</v>
      </c>
      <c r="D13" s="93">
        <v>-20886</v>
      </c>
      <c r="E13" s="93">
        <v>31058552</v>
      </c>
      <c r="F13" s="85"/>
    </row>
    <row r="14" spans="1:6" x14ac:dyDescent="0.2">
      <c r="A14" s="52" t="s">
        <v>121</v>
      </c>
      <c r="B14" s="52" t="s">
        <v>311</v>
      </c>
      <c r="C14" s="93">
        <v>963289</v>
      </c>
      <c r="D14" s="94">
        <v>-721</v>
      </c>
      <c r="E14" s="93">
        <v>962568</v>
      </c>
      <c r="F14" s="85"/>
    </row>
    <row r="15" spans="1:6" x14ac:dyDescent="0.2">
      <c r="A15" s="52" t="s">
        <v>20</v>
      </c>
      <c r="B15" s="52" t="s">
        <v>312</v>
      </c>
      <c r="C15" s="93">
        <v>15113503</v>
      </c>
      <c r="D15" s="93">
        <v>-1651641</v>
      </c>
      <c r="E15" s="93">
        <v>13461862</v>
      </c>
      <c r="F15" s="85"/>
    </row>
    <row r="16" spans="1:6" x14ac:dyDescent="0.2">
      <c r="A16" s="52" t="s">
        <v>23</v>
      </c>
      <c r="B16" s="52" t="s">
        <v>114</v>
      </c>
      <c r="C16" s="93">
        <v>1880331</v>
      </c>
      <c r="D16" s="93">
        <v>-976244</v>
      </c>
      <c r="E16" s="93">
        <v>904087</v>
      </c>
      <c r="F16" s="85"/>
    </row>
    <row r="17" spans="1:6" x14ac:dyDescent="0.2">
      <c r="A17" s="52" t="s">
        <v>113</v>
      </c>
      <c r="B17" s="53" t="s">
        <v>313</v>
      </c>
      <c r="C17" s="93">
        <v>10530012</v>
      </c>
      <c r="D17" s="93">
        <v>-4162683</v>
      </c>
      <c r="E17" s="93">
        <v>6367329</v>
      </c>
      <c r="F17" s="85"/>
    </row>
    <row r="18" spans="1:6" ht="25.5" x14ac:dyDescent="0.2">
      <c r="A18" s="52" t="s">
        <v>175</v>
      </c>
      <c r="B18" s="53" t="s">
        <v>247</v>
      </c>
      <c r="C18" s="93">
        <v>215521</v>
      </c>
      <c r="D18" s="94">
        <v>0</v>
      </c>
      <c r="E18" s="93">
        <v>215521</v>
      </c>
      <c r="F18" s="85"/>
    </row>
    <row r="19" spans="1:6" x14ac:dyDescent="0.2">
      <c r="A19" s="52" t="s">
        <v>177</v>
      </c>
      <c r="B19" s="52" t="s">
        <v>128</v>
      </c>
      <c r="C19" s="93">
        <v>49840</v>
      </c>
      <c r="D19" s="94">
        <v>0</v>
      </c>
      <c r="E19" s="93">
        <v>49840</v>
      </c>
      <c r="F19" s="85"/>
    </row>
    <row r="20" spans="1:6" x14ac:dyDescent="0.2">
      <c r="A20" s="52" t="s">
        <v>160</v>
      </c>
      <c r="B20" s="52" t="s">
        <v>314</v>
      </c>
      <c r="C20" s="93">
        <v>5862859</v>
      </c>
      <c r="D20" s="93">
        <v>-14370</v>
      </c>
      <c r="E20" s="93">
        <v>5848489</v>
      </c>
      <c r="F20" s="85"/>
    </row>
    <row r="21" spans="1:6" x14ac:dyDescent="0.2">
      <c r="A21" s="52" t="s">
        <v>180</v>
      </c>
      <c r="B21" s="52" t="s">
        <v>134</v>
      </c>
      <c r="C21" s="93">
        <v>0</v>
      </c>
      <c r="D21" s="93">
        <v>0</v>
      </c>
      <c r="E21" s="93">
        <v>0</v>
      </c>
      <c r="F21" s="85"/>
    </row>
    <row r="22" spans="1:6" x14ac:dyDescent="0.2">
      <c r="A22" s="52" t="s">
        <v>29</v>
      </c>
      <c r="B22" s="52" t="s">
        <v>30</v>
      </c>
      <c r="C22" s="82">
        <f>+C23+C35</f>
        <v>424011123</v>
      </c>
      <c r="D22" s="82">
        <f>+D23+D35</f>
        <v>0</v>
      </c>
      <c r="E22" s="82">
        <f>+E23+E35</f>
        <v>424011123</v>
      </c>
    </row>
    <row r="23" spans="1:6" x14ac:dyDescent="0.2">
      <c r="A23" s="52" t="s">
        <v>31</v>
      </c>
      <c r="B23" s="52" t="s">
        <v>279</v>
      </c>
      <c r="C23" s="82">
        <f>SUM(C24:C34)</f>
        <v>336997864</v>
      </c>
      <c r="D23" s="82">
        <f>SUM(D24:D34)</f>
        <v>0</v>
      </c>
      <c r="E23" s="82">
        <f>SUM(E24:E34)</f>
        <v>336997864</v>
      </c>
    </row>
    <row r="24" spans="1:6" x14ac:dyDescent="0.2">
      <c r="A24" s="52" t="s">
        <v>33</v>
      </c>
      <c r="B24" s="52" t="s">
        <v>315</v>
      </c>
      <c r="C24" s="93">
        <v>97601795</v>
      </c>
      <c r="D24" s="94">
        <v>0</v>
      </c>
      <c r="E24" s="93">
        <v>97601795</v>
      </c>
    </row>
    <row r="25" spans="1:6" x14ac:dyDescent="0.2">
      <c r="A25" s="52" t="s">
        <v>35</v>
      </c>
      <c r="B25" s="52" t="s">
        <v>316</v>
      </c>
      <c r="C25" s="93">
        <v>166504506</v>
      </c>
      <c r="D25" s="94">
        <v>0</v>
      </c>
      <c r="E25" s="93">
        <v>166504506</v>
      </c>
    </row>
    <row r="26" spans="1:6" x14ac:dyDescent="0.2">
      <c r="A26" s="52" t="s">
        <v>37</v>
      </c>
      <c r="B26" s="52" t="s">
        <v>317</v>
      </c>
      <c r="C26" s="93">
        <v>55720695</v>
      </c>
      <c r="D26" s="94">
        <v>0</v>
      </c>
      <c r="E26" s="93">
        <v>55720695</v>
      </c>
    </row>
    <row r="27" spans="1:6" x14ac:dyDescent="0.2">
      <c r="A27" s="52" t="s">
        <v>39</v>
      </c>
      <c r="B27" s="52" t="s">
        <v>265</v>
      </c>
      <c r="C27" s="93">
        <v>2930273</v>
      </c>
      <c r="D27" s="94">
        <v>0</v>
      </c>
      <c r="E27" s="93">
        <v>2930273</v>
      </c>
    </row>
    <row r="28" spans="1:6" ht="25.5" x14ac:dyDescent="0.2">
      <c r="A28" s="52" t="s">
        <v>135</v>
      </c>
      <c r="B28" s="53" t="s">
        <v>324</v>
      </c>
      <c r="C28" s="93">
        <v>69004</v>
      </c>
      <c r="D28" s="94">
        <v>0</v>
      </c>
      <c r="E28" s="93">
        <v>69004</v>
      </c>
    </row>
    <row r="29" spans="1:6" x14ac:dyDescent="0.2">
      <c r="A29" s="52" t="s">
        <v>249</v>
      </c>
      <c r="B29" s="52" t="s">
        <v>269</v>
      </c>
      <c r="C29" s="93">
        <v>2109660</v>
      </c>
      <c r="D29" s="94">
        <v>0</v>
      </c>
      <c r="E29" s="93">
        <v>2109660</v>
      </c>
    </row>
    <row r="30" spans="1:6" x14ac:dyDescent="0.2">
      <c r="A30" s="52" t="s">
        <v>250</v>
      </c>
      <c r="B30" s="53" t="s">
        <v>318</v>
      </c>
      <c r="C30" s="93">
        <v>106097</v>
      </c>
      <c r="D30" s="94">
        <v>0</v>
      </c>
      <c r="E30" s="93">
        <v>106097</v>
      </c>
    </row>
    <row r="31" spans="1:6" x14ac:dyDescent="0.2">
      <c r="A31" s="52" t="s">
        <v>43</v>
      </c>
      <c r="B31" s="52" t="s">
        <v>319</v>
      </c>
      <c r="C31" s="93">
        <v>0</v>
      </c>
      <c r="D31" s="94">
        <v>0</v>
      </c>
      <c r="E31" s="93">
        <v>0</v>
      </c>
    </row>
    <row r="32" spans="1:6" ht="25.5" x14ac:dyDescent="0.2">
      <c r="A32" s="52" t="s">
        <v>45</v>
      </c>
      <c r="B32" s="53" t="s">
        <v>325</v>
      </c>
      <c r="C32" s="93">
        <v>0</v>
      </c>
      <c r="D32" s="94">
        <v>0</v>
      </c>
      <c r="E32" s="93">
        <v>0</v>
      </c>
    </row>
    <row r="33" spans="1:5" x14ac:dyDescent="0.2">
      <c r="A33" s="52" t="s">
        <v>139</v>
      </c>
      <c r="B33" s="52" t="s">
        <v>320</v>
      </c>
      <c r="C33" s="93">
        <v>0</v>
      </c>
      <c r="D33" s="94">
        <v>0</v>
      </c>
      <c r="E33" s="93">
        <v>0</v>
      </c>
    </row>
    <row r="34" spans="1:5" x14ac:dyDescent="0.2">
      <c r="A34" s="52" t="s">
        <v>164</v>
      </c>
      <c r="B34" s="53" t="s">
        <v>321</v>
      </c>
      <c r="C34" s="93">
        <v>11955834</v>
      </c>
      <c r="D34" s="94">
        <v>0</v>
      </c>
      <c r="E34" s="93">
        <v>11955834</v>
      </c>
    </row>
    <row r="35" spans="1:5" x14ac:dyDescent="0.2">
      <c r="A35" s="52" t="s">
        <v>47</v>
      </c>
      <c r="B35" s="52" t="s">
        <v>48</v>
      </c>
      <c r="C35" s="82">
        <f>SUM(C36:C40)</f>
        <v>87013259</v>
      </c>
      <c r="D35" s="82">
        <f>SUM(D36:D40)</f>
        <v>0</v>
      </c>
      <c r="E35" s="82">
        <f>SUM(E36:E40)</f>
        <v>87013259</v>
      </c>
    </row>
    <row r="36" spans="1:5" x14ac:dyDescent="0.2">
      <c r="A36" s="52" t="s">
        <v>326</v>
      </c>
      <c r="B36" s="52" t="s">
        <v>50</v>
      </c>
      <c r="C36" s="93">
        <v>41759627</v>
      </c>
      <c r="D36" s="94">
        <v>0</v>
      </c>
      <c r="E36" s="93">
        <v>41759627</v>
      </c>
    </row>
    <row r="37" spans="1:5" x14ac:dyDescent="0.2">
      <c r="A37" s="54" t="s">
        <v>327</v>
      </c>
      <c r="B37" s="54" t="s">
        <v>372</v>
      </c>
      <c r="C37" s="93">
        <v>37991163</v>
      </c>
      <c r="D37" s="94">
        <v>0</v>
      </c>
      <c r="E37" s="93">
        <v>37991163</v>
      </c>
    </row>
    <row r="38" spans="1:5" x14ac:dyDescent="0.2">
      <c r="A38" s="54" t="s">
        <v>329</v>
      </c>
      <c r="B38" s="56" t="s">
        <v>328</v>
      </c>
      <c r="C38" s="93">
        <v>691453</v>
      </c>
      <c r="D38" s="94">
        <v>0</v>
      </c>
      <c r="E38" s="93">
        <v>691453</v>
      </c>
    </row>
    <row r="39" spans="1:5" ht="25.5" x14ac:dyDescent="0.2">
      <c r="A39" s="54" t="s">
        <v>365</v>
      </c>
      <c r="B39" s="62" t="s">
        <v>368</v>
      </c>
      <c r="C39" s="93">
        <v>-39926</v>
      </c>
      <c r="D39" s="94">
        <v>0</v>
      </c>
      <c r="E39" s="93">
        <v>-39926</v>
      </c>
    </row>
    <row r="40" spans="1:5" x14ac:dyDescent="0.2">
      <c r="A40" s="52" t="s">
        <v>367</v>
      </c>
      <c r="B40" s="61" t="s">
        <v>323</v>
      </c>
      <c r="C40" s="93">
        <v>6610942</v>
      </c>
      <c r="D40" s="94">
        <v>0</v>
      </c>
      <c r="E40" s="93">
        <v>6610942</v>
      </c>
    </row>
    <row r="41" spans="1:5" x14ac:dyDescent="0.2">
      <c r="A41" s="52" t="s">
        <v>55</v>
      </c>
      <c r="B41" s="52" t="s">
        <v>56</v>
      </c>
      <c r="C41" s="94">
        <v>0</v>
      </c>
      <c r="D41" s="94">
        <v>0</v>
      </c>
      <c r="E41" s="94">
        <v>0</v>
      </c>
    </row>
    <row r="42" spans="1:5" x14ac:dyDescent="0.2">
      <c r="A42" s="52" t="s">
        <v>57</v>
      </c>
      <c r="B42" s="52" t="s">
        <v>271</v>
      </c>
      <c r="C42" s="93">
        <v>215770120</v>
      </c>
      <c r="D42" s="94">
        <v>0</v>
      </c>
      <c r="E42" s="93">
        <v>215770120</v>
      </c>
    </row>
    <row r="43" spans="1:5" x14ac:dyDescent="0.2">
      <c r="A43" s="19" t="s">
        <v>59</v>
      </c>
      <c r="B43" s="19" t="s">
        <v>272</v>
      </c>
      <c r="C43" s="93">
        <v>215770120</v>
      </c>
      <c r="D43" s="94">
        <v>0</v>
      </c>
      <c r="E43" s="93">
        <v>215770120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8"/>
  <dimension ref="A1:F43"/>
  <sheetViews>
    <sheetView workbookViewId="0">
      <selection activeCell="A4" sqref="A4:C4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140625" style="81" bestFit="1" customWidth="1"/>
    <col min="4" max="4" width="10.5703125" style="81" bestFit="1" customWidth="1"/>
    <col min="5" max="5" width="10.8554687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399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2" t="s">
        <v>305</v>
      </c>
      <c r="C8" s="82">
        <f>SUM(C9:C21)</f>
        <v>433253020</v>
      </c>
      <c r="D8" s="82">
        <f>SUM(D9:D21)</f>
        <v>-25707203</v>
      </c>
      <c r="E8" s="82">
        <f>SUM(E9:E21)</f>
        <v>407545817</v>
      </c>
    </row>
    <row r="9" spans="1:6" x14ac:dyDescent="0.2">
      <c r="A9" s="52" t="s">
        <v>10</v>
      </c>
      <c r="B9" s="52" t="s">
        <v>306</v>
      </c>
      <c r="C9" s="93">
        <v>26704561</v>
      </c>
      <c r="D9" s="93">
        <v>-9281</v>
      </c>
      <c r="E9" s="93">
        <v>26695280</v>
      </c>
      <c r="F9" s="85"/>
    </row>
    <row r="10" spans="1:6" x14ac:dyDescent="0.2">
      <c r="A10" s="52" t="s">
        <v>12</v>
      </c>
      <c r="B10" s="53" t="s">
        <v>307</v>
      </c>
      <c r="C10" s="93">
        <v>60889079</v>
      </c>
      <c r="D10" s="94">
        <v>0</v>
      </c>
      <c r="E10" s="93">
        <v>60889079</v>
      </c>
      <c r="F10" s="85"/>
    </row>
    <row r="11" spans="1:6" ht="25.5" x14ac:dyDescent="0.2">
      <c r="A11" s="54" t="s">
        <v>14</v>
      </c>
      <c r="B11" s="55" t="s">
        <v>308</v>
      </c>
      <c r="C11" s="93">
        <v>5255445</v>
      </c>
      <c r="D11" s="93">
        <v>-2040168</v>
      </c>
      <c r="E11" s="93">
        <v>3215277</v>
      </c>
      <c r="F11" s="85"/>
    </row>
    <row r="12" spans="1:6" x14ac:dyDescent="0.2">
      <c r="A12" s="52" t="s">
        <v>16</v>
      </c>
      <c r="B12" s="52" t="s">
        <v>309</v>
      </c>
      <c r="C12" s="93">
        <v>283601875</v>
      </c>
      <c r="D12" s="93">
        <v>-17073386</v>
      </c>
      <c r="E12" s="93">
        <v>266528489</v>
      </c>
      <c r="F12" s="85"/>
    </row>
    <row r="13" spans="1:6" x14ac:dyDescent="0.2">
      <c r="A13" s="52" t="s">
        <v>18</v>
      </c>
      <c r="B13" s="52" t="s">
        <v>310</v>
      </c>
      <c r="C13" s="93">
        <v>26410127</v>
      </c>
      <c r="D13" s="93">
        <v>-35704</v>
      </c>
      <c r="E13" s="93">
        <v>26374423</v>
      </c>
      <c r="F13" s="85"/>
    </row>
    <row r="14" spans="1:6" x14ac:dyDescent="0.2">
      <c r="A14" s="52" t="s">
        <v>121</v>
      </c>
      <c r="B14" s="52" t="s">
        <v>311</v>
      </c>
      <c r="C14" s="93">
        <v>963289</v>
      </c>
      <c r="D14" s="94">
        <v>-721</v>
      </c>
      <c r="E14" s="93">
        <v>962568</v>
      </c>
      <c r="F14" s="85"/>
    </row>
    <row r="15" spans="1:6" x14ac:dyDescent="0.2">
      <c r="A15" s="52" t="s">
        <v>20</v>
      </c>
      <c r="B15" s="52" t="s">
        <v>312</v>
      </c>
      <c r="C15" s="93">
        <v>13956341</v>
      </c>
      <c r="D15" s="93">
        <v>-1638245</v>
      </c>
      <c r="E15" s="93">
        <v>12318096</v>
      </c>
      <c r="F15" s="85"/>
    </row>
    <row r="16" spans="1:6" x14ac:dyDescent="0.2">
      <c r="A16" s="52" t="s">
        <v>23</v>
      </c>
      <c r="B16" s="52" t="s">
        <v>114</v>
      </c>
      <c r="C16" s="93">
        <v>1870279</v>
      </c>
      <c r="D16" s="93">
        <v>-870070</v>
      </c>
      <c r="E16" s="93">
        <v>1000209</v>
      </c>
      <c r="F16" s="85"/>
    </row>
    <row r="17" spans="1:6" x14ac:dyDescent="0.2">
      <c r="A17" s="52" t="s">
        <v>113</v>
      </c>
      <c r="B17" s="53" t="s">
        <v>313</v>
      </c>
      <c r="C17" s="93">
        <v>10418381</v>
      </c>
      <c r="D17" s="93">
        <v>-4028844</v>
      </c>
      <c r="E17" s="93">
        <v>6389537</v>
      </c>
      <c r="F17" s="85"/>
    </row>
    <row r="18" spans="1:6" ht="25.5" x14ac:dyDescent="0.2">
      <c r="A18" s="52" t="s">
        <v>175</v>
      </c>
      <c r="B18" s="53" t="s">
        <v>247</v>
      </c>
      <c r="C18" s="93">
        <v>51871</v>
      </c>
      <c r="D18" s="94">
        <v>0</v>
      </c>
      <c r="E18" s="93">
        <v>51871</v>
      </c>
      <c r="F18" s="85"/>
    </row>
    <row r="19" spans="1:6" x14ac:dyDescent="0.2">
      <c r="A19" s="52" t="s">
        <v>177</v>
      </c>
      <c r="B19" s="52" t="s">
        <v>128</v>
      </c>
      <c r="C19" s="93">
        <v>81326</v>
      </c>
      <c r="D19" s="94">
        <v>0</v>
      </c>
      <c r="E19" s="93">
        <v>81326</v>
      </c>
      <c r="F19" s="85"/>
    </row>
    <row r="20" spans="1:6" x14ac:dyDescent="0.2">
      <c r="A20" s="52" t="s">
        <v>160</v>
      </c>
      <c r="B20" s="52" t="s">
        <v>314</v>
      </c>
      <c r="C20" s="93">
        <v>3050446</v>
      </c>
      <c r="D20" s="93">
        <v>-10784</v>
      </c>
      <c r="E20" s="93">
        <v>3039662</v>
      </c>
      <c r="F20" s="85"/>
    </row>
    <row r="21" spans="1:6" x14ac:dyDescent="0.2">
      <c r="A21" s="52" t="s">
        <v>180</v>
      </c>
      <c r="B21" s="52" t="s">
        <v>134</v>
      </c>
      <c r="C21" s="93">
        <v>0</v>
      </c>
      <c r="D21" s="93">
        <v>0</v>
      </c>
      <c r="E21" s="93">
        <v>0</v>
      </c>
      <c r="F21" s="85"/>
    </row>
    <row r="22" spans="1:6" x14ac:dyDescent="0.2">
      <c r="A22" s="52" t="s">
        <v>29</v>
      </c>
      <c r="B22" s="52" t="s">
        <v>30</v>
      </c>
      <c r="C22" s="82">
        <f>+C23+C35</f>
        <v>407545817</v>
      </c>
      <c r="D22" s="82">
        <f>+D23+D35</f>
        <v>0</v>
      </c>
      <c r="E22" s="82">
        <f>+E23+E35</f>
        <v>407545817</v>
      </c>
    </row>
    <row r="23" spans="1:6" x14ac:dyDescent="0.2">
      <c r="A23" s="52" t="s">
        <v>31</v>
      </c>
      <c r="B23" s="52" t="s">
        <v>279</v>
      </c>
      <c r="C23" s="82">
        <f>SUM(C24:C34)</f>
        <v>322843264</v>
      </c>
      <c r="D23" s="82">
        <f>SUM(D24:D34)</f>
        <v>0</v>
      </c>
      <c r="E23" s="82">
        <f>SUM(E24:E34)</f>
        <v>322843264</v>
      </c>
    </row>
    <row r="24" spans="1:6" x14ac:dyDescent="0.2">
      <c r="A24" s="52" t="s">
        <v>33</v>
      </c>
      <c r="B24" s="52" t="s">
        <v>315</v>
      </c>
      <c r="C24" s="93">
        <v>88678519</v>
      </c>
      <c r="D24" s="94">
        <v>0</v>
      </c>
      <c r="E24" s="93">
        <v>88678519</v>
      </c>
    </row>
    <row r="25" spans="1:6" x14ac:dyDescent="0.2">
      <c r="A25" s="52" t="s">
        <v>35</v>
      </c>
      <c r="B25" s="52" t="s">
        <v>316</v>
      </c>
      <c r="C25" s="93">
        <v>164271690</v>
      </c>
      <c r="D25" s="94">
        <v>0</v>
      </c>
      <c r="E25" s="93">
        <v>164271690</v>
      </c>
    </row>
    <row r="26" spans="1:6" x14ac:dyDescent="0.2">
      <c r="A26" s="52" t="s">
        <v>37</v>
      </c>
      <c r="B26" s="52" t="s">
        <v>317</v>
      </c>
      <c r="C26" s="93">
        <v>55640859</v>
      </c>
      <c r="D26" s="94">
        <v>0</v>
      </c>
      <c r="E26" s="93">
        <v>55640859</v>
      </c>
    </row>
    <row r="27" spans="1:6" x14ac:dyDescent="0.2">
      <c r="A27" s="52" t="s">
        <v>39</v>
      </c>
      <c r="B27" s="52" t="s">
        <v>265</v>
      </c>
      <c r="C27" s="93">
        <v>2981585</v>
      </c>
      <c r="D27" s="94">
        <v>0</v>
      </c>
      <c r="E27" s="93">
        <v>2981585</v>
      </c>
    </row>
    <row r="28" spans="1:6" ht="25.5" x14ac:dyDescent="0.2">
      <c r="A28" s="52" t="s">
        <v>135</v>
      </c>
      <c r="B28" s="53" t="s">
        <v>324</v>
      </c>
      <c r="C28" s="93">
        <v>446911</v>
      </c>
      <c r="D28" s="94">
        <v>0</v>
      </c>
      <c r="E28" s="93">
        <v>446911</v>
      </c>
    </row>
    <row r="29" spans="1:6" x14ac:dyDescent="0.2">
      <c r="A29" s="52" t="s">
        <v>249</v>
      </c>
      <c r="B29" s="52" t="s">
        <v>269</v>
      </c>
      <c r="C29" s="93">
        <v>2139682</v>
      </c>
      <c r="D29" s="94">
        <v>0</v>
      </c>
      <c r="E29" s="93">
        <v>2139682</v>
      </c>
    </row>
    <row r="30" spans="1:6" x14ac:dyDescent="0.2">
      <c r="A30" s="52" t="s">
        <v>250</v>
      </c>
      <c r="B30" s="53" t="s">
        <v>318</v>
      </c>
      <c r="C30" s="93">
        <v>40610</v>
      </c>
      <c r="D30" s="94">
        <v>0</v>
      </c>
      <c r="E30" s="93">
        <v>40610</v>
      </c>
    </row>
    <row r="31" spans="1:6" x14ac:dyDescent="0.2">
      <c r="A31" s="52" t="s">
        <v>43</v>
      </c>
      <c r="B31" s="52" t="s">
        <v>319</v>
      </c>
      <c r="C31" s="93">
        <v>25813</v>
      </c>
      <c r="D31" s="94">
        <v>0</v>
      </c>
      <c r="E31" s="93">
        <v>25813</v>
      </c>
    </row>
    <row r="32" spans="1:6" ht="25.5" x14ac:dyDescent="0.2">
      <c r="A32" s="52" t="s">
        <v>45</v>
      </c>
      <c r="B32" s="53" t="s">
        <v>325</v>
      </c>
      <c r="C32" s="93">
        <v>0</v>
      </c>
      <c r="D32" s="94">
        <v>0</v>
      </c>
      <c r="E32" s="93">
        <v>0</v>
      </c>
    </row>
    <row r="33" spans="1:5" x14ac:dyDescent="0.2">
      <c r="A33" s="52" t="s">
        <v>139</v>
      </c>
      <c r="B33" s="52" t="s">
        <v>320</v>
      </c>
      <c r="C33" s="93">
        <v>0</v>
      </c>
      <c r="D33" s="94">
        <v>0</v>
      </c>
      <c r="E33" s="93">
        <v>0</v>
      </c>
    </row>
    <row r="34" spans="1:5" x14ac:dyDescent="0.2">
      <c r="A34" s="52" t="s">
        <v>164</v>
      </c>
      <c r="B34" s="53" t="s">
        <v>321</v>
      </c>
      <c r="C34" s="93">
        <v>8617595</v>
      </c>
      <c r="D34" s="94">
        <v>0</v>
      </c>
      <c r="E34" s="93">
        <v>8617595</v>
      </c>
    </row>
    <row r="35" spans="1:5" x14ac:dyDescent="0.2">
      <c r="A35" s="52" t="s">
        <v>47</v>
      </c>
      <c r="B35" s="52" t="s">
        <v>48</v>
      </c>
      <c r="C35" s="82">
        <f>SUM(C36:C40)</f>
        <v>84702553</v>
      </c>
      <c r="D35" s="82">
        <f>SUM(D36:D40)</f>
        <v>0</v>
      </c>
      <c r="E35" s="82">
        <f>SUM(E36:E40)</f>
        <v>84702553</v>
      </c>
    </row>
    <row r="36" spans="1:5" x14ac:dyDescent="0.2">
      <c r="A36" s="52" t="s">
        <v>326</v>
      </c>
      <c r="B36" s="52" t="s">
        <v>50</v>
      </c>
      <c r="C36" s="93">
        <v>41759627</v>
      </c>
      <c r="D36" s="94">
        <v>0</v>
      </c>
      <c r="E36" s="93">
        <v>41759627</v>
      </c>
    </row>
    <row r="37" spans="1:5" x14ac:dyDescent="0.2">
      <c r="A37" s="54" t="s">
        <v>327</v>
      </c>
      <c r="B37" s="54" t="s">
        <v>372</v>
      </c>
      <c r="C37" s="93">
        <v>37991163</v>
      </c>
      <c r="D37" s="94">
        <v>0</v>
      </c>
      <c r="E37" s="93">
        <v>37991163</v>
      </c>
    </row>
    <row r="38" spans="1:5" x14ac:dyDescent="0.2">
      <c r="A38" s="54" t="s">
        <v>329</v>
      </c>
      <c r="B38" s="56" t="s">
        <v>328</v>
      </c>
      <c r="C38" s="93">
        <v>583242</v>
      </c>
      <c r="D38" s="94">
        <v>0</v>
      </c>
      <c r="E38" s="93">
        <v>583242</v>
      </c>
    </row>
    <row r="39" spans="1:5" ht="25.5" x14ac:dyDescent="0.2">
      <c r="A39" s="54" t="s">
        <v>365</v>
      </c>
      <c r="B39" s="62" t="s">
        <v>368</v>
      </c>
      <c r="C39" s="93">
        <v>-61577</v>
      </c>
      <c r="D39" s="94">
        <v>0</v>
      </c>
      <c r="E39" s="93">
        <v>-61577</v>
      </c>
    </row>
    <row r="40" spans="1:5" x14ac:dyDescent="0.2">
      <c r="A40" s="52" t="s">
        <v>367</v>
      </c>
      <c r="B40" s="61" t="s">
        <v>323</v>
      </c>
      <c r="C40" s="93">
        <v>4430098</v>
      </c>
      <c r="D40" s="94">
        <v>0</v>
      </c>
      <c r="E40" s="93">
        <v>4430098</v>
      </c>
    </row>
    <row r="41" spans="1:5" x14ac:dyDescent="0.2">
      <c r="A41" s="52" t="s">
        <v>55</v>
      </c>
      <c r="B41" s="52" t="s">
        <v>56</v>
      </c>
      <c r="C41" s="94">
        <v>0</v>
      </c>
      <c r="D41" s="94">
        <v>0</v>
      </c>
      <c r="E41" s="94">
        <v>0</v>
      </c>
    </row>
    <row r="42" spans="1:5" x14ac:dyDescent="0.2">
      <c r="A42" s="52" t="s">
        <v>57</v>
      </c>
      <c r="B42" s="52" t="s">
        <v>271</v>
      </c>
      <c r="C42" s="93">
        <v>253953283</v>
      </c>
      <c r="D42" s="94">
        <v>0</v>
      </c>
      <c r="E42" s="93">
        <v>253953283</v>
      </c>
    </row>
    <row r="43" spans="1:5" x14ac:dyDescent="0.2">
      <c r="A43" s="19" t="s">
        <v>59</v>
      </c>
      <c r="B43" s="19" t="s">
        <v>272</v>
      </c>
      <c r="C43" s="93">
        <v>253953283</v>
      </c>
      <c r="D43" s="94">
        <v>0</v>
      </c>
      <c r="E43" s="93">
        <v>253953283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9"/>
  <dimension ref="A1:F43"/>
  <sheetViews>
    <sheetView workbookViewId="0">
      <selection activeCell="A4" sqref="A4:C4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140625" style="81" bestFit="1" customWidth="1"/>
    <col min="4" max="4" width="10.5703125" style="81" bestFit="1" customWidth="1"/>
    <col min="5" max="5" width="10.8554687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397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2" t="s">
        <v>305</v>
      </c>
      <c r="C8" s="82">
        <f>SUM(C9:C21)</f>
        <v>419025474</v>
      </c>
      <c r="D8" s="82">
        <f>SUM(D9:D21)</f>
        <v>-25252707</v>
      </c>
      <c r="E8" s="82">
        <f>SUM(E9:E21)</f>
        <v>393772767</v>
      </c>
    </row>
    <row r="9" spans="1:6" x14ac:dyDescent="0.2">
      <c r="A9" s="52" t="s">
        <v>10</v>
      </c>
      <c r="B9" s="52" t="s">
        <v>306</v>
      </c>
      <c r="C9" s="93">
        <v>8504895</v>
      </c>
      <c r="D9" s="93">
        <v>-5064</v>
      </c>
      <c r="E9" s="93">
        <v>8499831</v>
      </c>
      <c r="F9" s="85"/>
    </row>
    <row r="10" spans="1:6" x14ac:dyDescent="0.2">
      <c r="A10" s="52" t="s">
        <v>12</v>
      </c>
      <c r="B10" s="53" t="s">
        <v>307</v>
      </c>
      <c r="C10" s="93">
        <v>76658252</v>
      </c>
      <c r="D10" s="94">
        <v>0</v>
      </c>
      <c r="E10" s="93">
        <v>76658252</v>
      </c>
      <c r="F10" s="85"/>
    </row>
    <row r="11" spans="1:6" ht="25.5" x14ac:dyDescent="0.2">
      <c r="A11" s="54" t="s">
        <v>14</v>
      </c>
      <c r="B11" s="55" t="s">
        <v>308</v>
      </c>
      <c r="C11" s="93">
        <v>4922282</v>
      </c>
      <c r="D11" s="93">
        <v>-1998490</v>
      </c>
      <c r="E11" s="93">
        <v>2923792</v>
      </c>
      <c r="F11" s="85"/>
    </row>
    <row r="12" spans="1:6" x14ac:dyDescent="0.2">
      <c r="A12" s="52" t="s">
        <v>16</v>
      </c>
      <c r="B12" s="52" t="s">
        <v>309</v>
      </c>
      <c r="C12" s="93">
        <v>275424642</v>
      </c>
      <c r="D12" s="93">
        <v>-17107722</v>
      </c>
      <c r="E12" s="93">
        <v>258316920</v>
      </c>
      <c r="F12" s="85"/>
    </row>
    <row r="13" spans="1:6" x14ac:dyDescent="0.2">
      <c r="A13" s="52" t="s">
        <v>18</v>
      </c>
      <c r="B13" s="52" t="s">
        <v>310</v>
      </c>
      <c r="C13" s="93">
        <v>21159146</v>
      </c>
      <c r="D13" s="93">
        <v>-35704</v>
      </c>
      <c r="E13" s="93">
        <v>21123442</v>
      </c>
      <c r="F13" s="85"/>
    </row>
    <row r="14" spans="1:6" x14ac:dyDescent="0.2">
      <c r="A14" s="52" t="s">
        <v>121</v>
      </c>
      <c r="B14" s="52" t="s">
        <v>311</v>
      </c>
      <c r="C14" s="93">
        <v>963289</v>
      </c>
      <c r="D14" s="94">
        <v>-721</v>
      </c>
      <c r="E14" s="93">
        <v>962568</v>
      </c>
      <c r="F14" s="85"/>
    </row>
    <row r="15" spans="1:6" x14ac:dyDescent="0.2">
      <c r="A15" s="52" t="s">
        <v>20</v>
      </c>
      <c r="B15" s="52" t="s">
        <v>312</v>
      </c>
      <c r="C15" s="93">
        <v>16767204</v>
      </c>
      <c r="D15" s="93">
        <v>-1425188</v>
      </c>
      <c r="E15" s="93">
        <v>15342016</v>
      </c>
      <c r="F15" s="85"/>
    </row>
    <row r="16" spans="1:6" x14ac:dyDescent="0.2">
      <c r="A16" s="52" t="s">
        <v>23</v>
      </c>
      <c r="B16" s="52" t="s">
        <v>114</v>
      </c>
      <c r="C16" s="93">
        <v>1325151</v>
      </c>
      <c r="D16" s="93">
        <v>-780423</v>
      </c>
      <c r="E16" s="93">
        <v>544728</v>
      </c>
      <c r="F16" s="85"/>
    </row>
    <row r="17" spans="1:6" x14ac:dyDescent="0.2">
      <c r="A17" s="52" t="s">
        <v>113</v>
      </c>
      <c r="B17" s="53" t="s">
        <v>313</v>
      </c>
      <c r="C17" s="93">
        <v>10382806</v>
      </c>
      <c r="D17" s="93">
        <v>-3890727</v>
      </c>
      <c r="E17" s="93">
        <v>6492079</v>
      </c>
      <c r="F17" s="85"/>
    </row>
    <row r="18" spans="1:6" ht="25.5" x14ac:dyDescent="0.2">
      <c r="A18" s="52" t="s">
        <v>175</v>
      </c>
      <c r="B18" s="53" t="s">
        <v>247</v>
      </c>
      <c r="C18" s="93">
        <v>51871</v>
      </c>
      <c r="D18" s="94">
        <v>0</v>
      </c>
      <c r="E18" s="93">
        <v>51871</v>
      </c>
      <c r="F18" s="85"/>
    </row>
    <row r="19" spans="1:6" x14ac:dyDescent="0.2">
      <c r="A19" s="52" t="s">
        <v>177</v>
      </c>
      <c r="B19" s="52" t="s">
        <v>128</v>
      </c>
      <c r="C19" s="93">
        <v>47317</v>
      </c>
      <c r="D19" s="94">
        <v>0</v>
      </c>
      <c r="E19" s="93">
        <v>47317</v>
      </c>
      <c r="F19" s="85"/>
    </row>
    <row r="20" spans="1:6" x14ac:dyDescent="0.2">
      <c r="A20" s="52" t="s">
        <v>160</v>
      </c>
      <c r="B20" s="52" t="s">
        <v>314</v>
      </c>
      <c r="C20" s="93">
        <v>2818619</v>
      </c>
      <c r="D20" s="93">
        <v>-8668</v>
      </c>
      <c r="E20" s="93">
        <v>2809951</v>
      </c>
      <c r="F20" s="85"/>
    </row>
    <row r="21" spans="1:6" x14ac:dyDescent="0.2">
      <c r="A21" s="52" t="s">
        <v>180</v>
      </c>
      <c r="B21" s="52" t="s">
        <v>134</v>
      </c>
      <c r="C21" s="93">
        <v>0</v>
      </c>
      <c r="D21" s="93">
        <v>0</v>
      </c>
      <c r="E21" s="93">
        <v>0</v>
      </c>
      <c r="F21" s="85"/>
    </row>
    <row r="22" spans="1:6" x14ac:dyDescent="0.2">
      <c r="A22" s="52" t="s">
        <v>29</v>
      </c>
      <c r="B22" s="52" t="s">
        <v>30</v>
      </c>
      <c r="C22" s="82">
        <f>+C23+C35</f>
        <v>393772767</v>
      </c>
      <c r="D22" s="82">
        <f>+D23+D35</f>
        <v>0</v>
      </c>
      <c r="E22" s="82">
        <f>+E23+E35</f>
        <v>393772767</v>
      </c>
    </row>
    <row r="23" spans="1:6" x14ac:dyDescent="0.2">
      <c r="A23" s="52" t="s">
        <v>31</v>
      </c>
      <c r="B23" s="52" t="s">
        <v>279</v>
      </c>
      <c r="C23" s="82">
        <f>SUM(C24:C34)</f>
        <v>311097752</v>
      </c>
      <c r="D23" s="82">
        <f>SUM(D24:D34)</f>
        <v>0</v>
      </c>
      <c r="E23" s="82">
        <f>SUM(E24:E34)</f>
        <v>311097752</v>
      </c>
    </row>
    <row r="24" spans="1:6" x14ac:dyDescent="0.2">
      <c r="A24" s="52" t="s">
        <v>33</v>
      </c>
      <c r="B24" s="52" t="s">
        <v>315</v>
      </c>
      <c r="C24" s="93">
        <v>75785920</v>
      </c>
      <c r="D24" s="94">
        <v>0</v>
      </c>
      <c r="E24" s="93">
        <v>75785920</v>
      </c>
    </row>
    <row r="25" spans="1:6" x14ac:dyDescent="0.2">
      <c r="A25" s="52" t="s">
        <v>35</v>
      </c>
      <c r="B25" s="52" t="s">
        <v>316</v>
      </c>
      <c r="C25" s="93">
        <v>160916696</v>
      </c>
      <c r="D25" s="94">
        <v>0</v>
      </c>
      <c r="E25" s="93">
        <v>160916696</v>
      </c>
    </row>
    <row r="26" spans="1:6" x14ac:dyDescent="0.2">
      <c r="A26" s="52" t="s">
        <v>37</v>
      </c>
      <c r="B26" s="52" t="s">
        <v>317</v>
      </c>
      <c r="C26" s="93">
        <v>60408198</v>
      </c>
      <c r="D26" s="94">
        <v>0</v>
      </c>
      <c r="E26" s="93">
        <v>60408198</v>
      </c>
    </row>
    <row r="27" spans="1:6" x14ac:dyDescent="0.2">
      <c r="A27" s="52" t="s">
        <v>39</v>
      </c>
      <c r="B27" s="52" t="s">
        <v>265</v>
      </c>
      <c r="C27" s="93">
        <v>663241</v>
      </c>
      <c r="D27" s="94">
        <v>0</v>
      </c>
      <c r="E27" s="93">
        <v>663241</v>
      </c>
    </row>
    <row r="28" spans="1:6" ht="25.5" x14ac:dyDescent="0.2">
      <c r="A28" s="52" t="s">
        <v>135</v>
      </c>
      <c r="B28" s="53" t="s">
        <v>324</v>
      </c>
      <c r="C28" s="93">
        <v>290878</v>
      </c>
      <c r="D28" s="94">
        <v>0</v>
      </c>
      <c r="E28" s="93">
        <v>290878</v>
      </c>
    </row>
    <row r="29" spans="1:6" x14ac:dyDescent="0.2">
      <c r="A29" s="52" t="s">
        <v>249</v>
      </c>
      <c r="B29" s="52" t="s">
        <v>269</v>
      </c>
      <c r="C29" s="93">
        <v>2276705</v>
      </c>
      <c r="D29" s="94">
        <v>0</v>
      </c>
      <c r="E29" s="93">
        <v>2276705</v>
      </c>
    </row>
    <row r="30" spans="1:6" x14ac:dyDescent="0.2">
      <c r="A30" s="52" t="s">
        <v>250</v>
      </c>
      <c r="B30" s="53" t="s">
        <v>318</v>
      </c>
      <c r="C30" s="93">
        <v>40944</v>
      </c>
      <c r="D30" s="94">
        <v>0</v>
      </c>
      <c r="E30" s="93">
        <v>40944</v>
      </c>
    </row>
    <row r="31" spans="1:6" x14ac:dyDescent="0.2">
      <c r="A31" s="52" t="s">
        <v>43</v>
      </c>
      <c r="B31" s="52" t="s">
        <v>319</v>
      </c>
      <c r="C31" s="93">
        <v>84589</v>
      </c>
      <c r="D31" s="94">
        <v>0</v>
      </c>
      <c r="E31" s="93">
        <v>84589</v>
      </c>
    </row>
    <row r="32" spans="1:6" ht="25.5" x14ac:dyDescent="0.2">
      <c r="A32" s="52" t="s">
        <v>45</v>
      </c>
      <c r="B32" s="53" t="s">
        <v>325</v>
      </c>
      <c r="C32" s="93">
        <v>0</v>
      </c>
      <c r="D32" s="94">
        <v>0</v>
      </c>
      <c r="E32" s="93">
        <v>0</v>
      </c>
    </row>
    <row r="33" spans="1:5" x14ac:dyDescent="0.2">
      <c r="A33" s="52" t="s">
        <v>139</v>
      </c>
      <c r="B33" s="52" t="s">
        <v>320</v>
      </c>
      <c r="C33" s="93">
        <v>0</v>
      </c>
      <c r="D33" s="94">
        <v>0</v>
      </c>
      <c r="E33" s="93">
        <v>0</v>
      </c>
    </row>
    <row r="34" spans="1:5" x14ac:dyDescent="0.2">
      <c r="A34" s="52" t="s">
        <v>164</v>
      </c>
      <c r="B34" s="53" t="s">
        <v>321</v>
      </c>
      <c r="C34" s="93">
        <v>10630581</v>
      </c>
      <c r="D34" s="94">
        <v>0</v>
      </c>
      <c r="E34" s="93">
        <v>10630581</v>
      </c>
    </row>
    <row r="35" spans="1:5" x14ac:dyDescent="0.2">
      <c r="A35" s="52" t="s">
        <v>47</v>
      </c>
      <c r="B35" s="52" t="s">
        <v>48</v>
      </c>
      <c r="C35" s="82">
        <f>SUM(C36:C40)</f>
        <v>82675015</v>
      </c>
      <c r="D35" s="82">
        <f>SUM(D36:D40)</f>
        <v>0</v>
      </c>
      <c r="E35" s="82">
        <f>SUM(E36:E40)</f>
        <v>82675015</v>
      </c>
    </row>
    <row r="36" spans="1:5" x14ac:dyDescent="0.2">
      <c r="A36" s="52" t="s">
        <v>326</v>
      </c>
      <c r="B36" s="52" t="s">
        <v>50</v>
      </c>
      <c r="C36" s="93">
        <v>41759627</v>
      </c>
      <c r="D36" s="94">
        <v>0</v>
      </c>
      <c r="E36" s="93">
        <v>41759627</v>
      </c>
    </row>
    <row r="37" spans="1:5" x14ac:dyDescent="0.2">
      <c r="A37" s="54" t="s">
        <v>327</v>
      </c>
      <c r="B37" s="54" t="s">
        <v>372</v>
      </c>
      <c r="C37" s="93">
        <v>37991163</v>
      </c>
      <c r="D37" s="94">
        <v>0</v>
      </c>
      <c r="E37" s="93">
        <v>37991163</v>
      </c>
    </row>
    <row r="38" spans="1:5" x14ac:dyDescent="0.2">
      <c r="A38" s="54" t="s">
        <v>329</v>
      </c>
      <c r="B38" s="56" t="s">
        <v>328</v>
      </c>
      <c r="C38" s="93">
        <v>783713</v>
      </c>
      <c r="D38" s="94">
        <v>0</v>
      </c>
      <c r="E38" s="93">
        <v>783713</v>
      </c>
    </row>
    <row r="39" spans="1:5" ht="25.5" x14ac:dyDescent="0.2">
      <c r="A39" s="54" t="s">
        <v>365</v>
      </c>
      <c r="B39" s="62" t="s">
        <v>368</v>
      </c>
      <c r="C39" s="93">
        <v>-2082</v>
      </c>
      <c r="D39" s="94">
        <v>0</v>
      </c>
      <c r="E39" s="93">
        <v>-2082</v>
      </c>
    </row>
    <row r="40" spans="1:5" x14ac:dyDescent="0.2">
      <c r="A40" s="52" t="s">
        <v>367</v>
      </c>
      <c r="B40" s="61" t="s">
        <v>323</v>
      </c>
      <c r="C40" s="93">
        <v>2142594</v>
      </c>
      <c r="D40" s="94">
        <v>0</v>
      </c>
      <c r="E40" s="93">
        <v>2142594</v>
      </c>
    </row>
    <row r="41" spans="1:5" x14ac:dyDescent="0.2">
      <c r="A41" s="52" t="s">
        <v>55</v>
      </c>
      <c r="B41" s="52" t="s">
        <v>56</v>
      </c>
      <c r="C41" s="94">
        <v>0</v>
      </c>
      <c r="D41" s="94">
        <v>0</v>
      </c>
      <c r="E41" s="94">
        <v>0</v>
      </c>
    </row>
    <row r="42" spans="1:5" x14ac:dyDescent="0.2">
      <c r="A42" s="52" t="s">
        <v>57</v>
      </c>
      <c r="B42" s="52" t="s">
        <v>271</v>
      </c>
      <c r="C42" s="93">
        <v>238888718</v>
      </c>
      <c r="D42" s="94">
        <v>0</v>
      </c>
      <c r="E42" s="93">
        <v>238888718</v>
      </c>
    </row>
    <row r="43" spans="1:5" x14ac:dyDescent="0.2">
      <c r="A43" s="19" t="s">
        <v>59</v>
      </c>
      <c r="B43" s="19" t="s">
        <v>272</v>
      </c>
      <c r="C43" s="93">
        <v>238888718</v>
      </c>
      <c r="D43" s="94">
        <v>0</v>
      </c>
      <c r="E43" s="93">
        <v>238888718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40"/>
  <dimension ref="A1:F43"/>
  <sheetViews>
    <sheetView workbookViewId="0">
      <selection activeCell="A4" sqref="A4:C4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140625" style="81" bestFit="1" customWidth="1"/>
    <col min="4" max="4" width="10.5703125" style="81" bestFit="1" customWidth="1"/>
    <col min="5" max="5" width="10.8554687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394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2" t="s">
        <v>305</v>
      </c>
      <c r="C8" s="82">
        <f>SUM(C9:C21)</f>
        <v>415194181</v>
      </c>
      <c r="D8" s="82">
        <f>SUM(D9:D21)</f>
        <v>-22871495</v>
      </c>
      <c r="E8" s="82">
        <f>SUM(E9:E21)</f>
        <v>392322686</v>
      </c>
    </row>
    <row r="9" spans="1:6" x14ac:dyDescent="0.2">
      <c r="A9" s="52" t="s">
        <v>10</v>
      </c>
      <c r="B9" s="52" t="s">
        <v>306</v>
      </c>
      <c r="C9" s="93">
        <v>16227065</v>
      </c>
      <c r="D9" s="93">
        <v>-4503</v>
      </c>
      <c r="E9" s="93">
        <v>16222562</v>
      </c>
      <c r="F9" s="85"/>
    </row>
    <row r="10" spans="1:6" x14ac:dyDescent="0.2">
      <c r="A10" s="52" t="s">
        <v>12</v>
      </c>
      <c r="B10" s="53" t="s">
        <v>307</v>
      </c>
      <c r="C10" s="93">
        <v>83162819</v>
      </c>
      <c r="D10" s="94">
        <v>0</v>
      </c>
      <c r="E10" s="93">
        <v>83162819</v>
      </c>
      <c r="F10" s="85"/>
    </row>
    <row r="11" spans="1:6" ht="25.5" x14ac:dyDescent="0.2">
      <c r="A11" s="54" t="s">
        <v>14</v>
      </c>
      <c r="B11" s="55" t="s">
        <v>308</v>
      </c>
      <c r="C11" s="93">
        <v>4800235</v>
      </c>
      <c r="D11" s="93">
        <v>-1814648</v>
      </c>
      <c r="E11" s="93">
        <v>2985587</v>
      </c>
      <c r="F11" s="85"/>
    </row>
    <row r="12" spans="1:6" x14ac:dyDescent="0.2">
      <c r="A12" s="52" t="s">
        <v>16</v>
      </c>
      <c r="B12" s="52" t="s">
        <v>309</v>
      </c>
      <c r="C12" s="93">
        <v>264671152</v>
      </c>
      <c r="D12" s="93">
        <v>-15333426</v>
      </c>
      <c r="E12" s="93">
        <v>249337726</v>
      </c>
      <c r="F12" s="85"/>
    </row>
    <row r="13" spans="1:6" x14ac:dyDescent="0.2">
      <c r="A13" s="52" t="s">
        <v>18</v>
      </c>
      <c r="B13" s="52" t="s">
        <v>310</v>
      </c>
      <c r="C13" s="93">
        <v>17820292</v>
      </c>
      <c r="D13" s="93">
        <v>-35704</v>
      </c>
      <c r="E13" s="93">
        <v>17784588</v>
      </c>
      <c r="F13" s="85"/>
    </row>
    <row r="14" spans="1:6" x14ac:dyDescent="0.2">
      <c r="A14" s="52" t="s">
        <v>121</v>
      </c>
      <c r="B14" s="52" t="s">
        <v>311</v>
      </c>
      <c r="C14" s="93">
        <v>963289</v>
      </c>
      <c r="D14" s="94">
        <v>-721</v>
      </c>
      <c r="E14" s="93">
        <v>962568</v>
      </c>
      <c r="F14" s="85"/>
    </row>
    <row r="15" spans="1:6" x14ac:dyDescent="0.2">
      <c r="A15" s="52" t="s">
        <v>20</v>
      </c>
      <c r="B15" s="52" t="s">
        <v>312</v>
      </c>
      <c r="C15" s="93">
        <v>12759865</v>
      </c>
      <c r="D15" s="93">
        <v>-1238285</v>
      </c>
      <c r="E15" s="93">
        <v>11521580</v>
      </c>
      <c r="F15" s="85"/>
    </row>
    <row r="16" spans="1:6" x14ac:dyDescent="0.2">
      <c r="A16" s="52" t="s">
        <v>23</v>
      </c>
      <c r="B16" s="52" t="s">
        <v>114</v>
      </c>
      <c r="C16" s="93">
        <v>1302310</v>
      </c>
      <c r="D16" s="93">
        <v>-706911</v>
      </c>
      <c r="E16" s="93">
        <v>595399</v>
      </c>
      <c r="F16" s="85"/>
    </row>
    <row r="17" spans="1:6" x14ac:dyDescent="0.2">
      <c r="A17" s="52" t="s">
        <v>113</v>
      </c>
      <c r="B17" s="53" t="s">
        <v>313</v>
      </c>
      <c r="C17" s="93">
        <v>10312997</v>
      </c>
      <c r="D17" s="93">
        <v>-3729249</v>
      </c>
      <c r="E17" s="93">
        <v>6583748</v>
      </c>
      <c r="F17" s="85"/>
    </row>
    <row r="18" spans="1:6" ht="25.5" x14ac:dyDescent="0.2">
      <c r="A18" s="52" t="s">
        <v>175</v>
      </c>
      <c r="B18" s="53" t="s">
        <v>247</v>
      </c>
      <c r="C18" s="93">
        <v>60192</v>
      </c>
      <c r="D18" s="94">
        <v>0</v>
      </c>
      <c r="E18" s="93">
        <v>60192</v>
      </c>
      <c r="F18" s="85"/>
    </row>
    <row r="19" spans="1:6" x14ac:dyDescent="0.2">
      <c r="A19" s="52" t="s">
        <v>177</v>
      </c>
      <c r="B19" s="52" t="s">
        <v>128</v>
      </c>
      <c r="C19" s="93">
        <v>47317</v>
      </c>
      <c r="D19" s="94">
        <v>0</v>
      </c>
      <c r="E19" s="93">
        <v>47317</v>
      </c>
      <c r="F19" s="85"/>
    </row>
    <row r="20" spans="1:6" x14ac:dyDescent="0.2">
      <c r="A20" s="52" t="s">
        <v>160</v>
      </c>
      <c r="B20" s="52" t="s">
        <v>314</v>
      </c>
      <c r="C20" s="93">
        <v>3066648</v>
      </c>
      <c r="D20" s="93">
        <v>-8048</v>
      </c>
      <c r="E20" s="93">
        <v>3058600</v>
      </c>
      <c r="F20" s="85"/>
    </row>
    <row r="21" spans="1:6" x14ac:dyDescent="0.2">
      <c r="A21" s="52" t="s">
        <v>180</v>
      </c>
      <c r="B21" s="52" t="s">
        <v>134</v>
      </c>
      <c r="C21" s="93">
        <v>0</v>
      </c>
      <c r="D21" s="93">
        <v>0</v>
      </c>
      <c r="E21" s="93">
        <v>0</v>
      </c>
      <c r="F21" s="85"/>
    </row>
    <row r="22" spans="1:6" x14ac:dyDescent="0.2">
      <c r="A22" s="52" t="s">
        <v>29</v>
      </c>
      <c r="B22" s="52" t="s">
        <v>30</v>
      </c>
      <c r="C22" s="82">
        <f>+C23+C35</f>
        <v>392322686</v>
      </c>
      <c r="D22" s="82">
        <f>+D23+D35</f>
        <v>0</v>
      </c>
      <c r="E22" s="82">
        <f>+E23+E35</f>
        <v>392322686</v>
      </c>
    </row>
    <row r="23" spans="1:6" x14ac:dyDescent="0.2">
      <c r="A23" s="52" t="s">
        <v>31</v>
      </c>
      <c r="B23" s="52" t="s">
        <v>279</v>
      </c>
      <c r="C23" s="82">
        <f>SUM(C24:C34)</f>
        <v>311908361</v>
      </c>
      <c r="D23" s="82">
        <f>SUM(D24:D34)</f>
        <v>0</v>
      </c>
      <c r="E23" s="82">
        <f>SUM(E24:E34)</f>
        <v>311908361</v>
      </c>
    </row>
    <row r="24" spans="1:6" x14ac:dyDescent="0.2">
      <c r="A24" s="52" t="s">
        <v>33</v>
      </c>
      <c r="B24" s="52" t="s">
        <v>315</v>
      </c>
      <c r="C24" s="93">
        <v>84678430</v>
      </c>
      <c r="D24" s="94">
        <v>0</v>
      </c>
      <c r="E24" s="93">
        <v>84678430</v>
      </c>
    </row>
    <row r="25" spans="1:6" x14ac:dyDescent="0.2">
      <c r="A25" s="52" t="s">
        <v>35</v>
      </c>
      <c r="B25" s="52" t="s">
        <v>316</v>
      </c>
      <c r="C25" s="93">
        <v>150686364</v>
      </c>
      <c r="D25" s="94">
        <v>0</v>
      </c>
      <c r="E25" s="93">
        <v>150686364</v>
      </c>
    </row>
    <row r="26" spans="1:6" x14ac:dyDescent="0.2">
      <c r="A26" s="52" t="s">
        <v>37</v>
      </c>
      <c r="B26" s="52" t="s">
        <v>317</v>
      </c>
      <c r="C26" s="93">
        <v>57106461</v>
      </c>
      <c r="D26" s="94">
        <v>0</v>
      </c>
      <c r="E26" s="93">
        <v>57106461</v>
      </c>
    </row>
    <row r="27" spans="1:6" x14ac:dyDescent="0.2">
      <c r="A27" s="52" t="s">
        <v>39</v>
      </c>
      <c r="B27" s="52" t="s">
        <v>265</v>
      </c>
      <c r="C27" s="93">
        <v>2385650</v>
      </c>
      <c r="D27" s="94">
        <v>0</v>
      </c>
      <c r="E27" s="93">
        <v>2385650</v>
      </c>
    </row>
    <row r="28" spans="1:6" ht="25.5" x14ac:dyDescent="0.2">
      <c r="A28" s="52" t="s">
        <v>135</v>
      </c>
      <c r="B28" s="53" t="s">
        <v>324</v>
      </c>
      <c r="C28" s="93">
        <v>165937</v>
      </c>
      <c r="D28" s="94">
        <v>0</v>
      </c>
      <c r="E28" s="93">
        <v>165937</v>
      </c>
    </row>
    <row r="29" spans="1:6" x14ac:dyDescent="0.2">
      <c r="A29" s="52" t="s">
        <v>249</v>
      </c>
      <c r="B29" s="52" t="s">
        <v>269</v>
      </c>
      <c r="C29" s="93">
        <v>2229010</v>
      </c>
      <c r="D29" s="94">
        <v>0</v>
      </c>
      <c r="E29" s="93">
        <v>2229010</v>
      </c>
    </row>
    <row r="30" spans="1:6" x14ac:dyDescent="0.2">
      <c r="A30" s="52" t="s">
        <v>250</v>
      </c>
      <c r="B30" s="53" t="s">
        <v>318</v>
      </c>
      <c r="C30" s="93">
        <v>43334</v>
      </c>
      <c r="D30" s="94">
        <v>0</v>
      </c>
      <c r="E30" s="93">
        <v>43334</v>
      </c>
    </row>
    <row r="31" spans="1:6" x14ac:dyDescent="0.2">
      <c r="A31" s="52" t="s">
        <v>43</v>
      </c>
      <c r="B31" s="52" t="s">
        <v>319</v>
      </c>
      <c r="C31" s="93">
        <v>269029</v>
      </c>
      <c r="D31" s="94">
        <v>0</v>
      </c>
      <c r="E31" s="93">
        <v>269029</v>
      </c>
    </row>
    <row r="32" spans="1:6" ht="25.5" x14ac:dyDescent="0.2">
      <c r="A32" s="52" t="s">
        <v>45</v>
      </c>
      <c r="B32" s="53" t="s">
        <v>325</v>
      </c>
      <c r="C32" s="93">
        <v>0</v>
      </c>
      <c r="D32" s="94">
        <v>0</v>
      </c>
      <c r="E32" s="93">
        <v>0</v>
      </c>
    </row>
    <row r="33" spans="1:5" x14ac:dyDescent="0.2">
      <c r="A33" s="52" t="s">
        <v>139</v>
      </c>
      <c r="B33" s="52" t="s">
        <v>320</v>
      </c>
      <c r="C33" s="93">
        <v>0</v>
      </c>
      <c r="D33" s="94">
        <v>0</v>
      </c>
      <c r="E33" s="93">
        <v>0</v>
      </c>
    </row>
    <row r="34" spans="1:5" x14ac:dyDescent="0.2">
      <c r="A34" s="52" t="s">
        <v>164</v>
      </c>
      <c r="B34" s="53" t="s">
        <v>321</v>
      </c>
      <c r="C34" s="93">
        <v>14344146</v>
      </c>
      <c r="D34" s="94">
        <v>0</v>
      </c>
      <c r="E34" s="93">
        <v>14344146</v>
      </c>
    </row>
    <row r="35" spans="1:5" x14ac:dyDescent="0.2">
      <c r="A35" s="52" t="s">
        <v>47</v>
      </c>
      <c r="B35" s="52" t="s">
        <v>48</v>
      </c>
      <c r="C35" s="82">
        <f>SUM(C36:C40)</f>
        <v>80414325</v>
      </c>
      <c r="D35" s="82">
        <f>SUM(D36:D40)</f>
        <v>0</v>
      </c>
      <c r="E35" s="82">
        <f>SUM(E36:E40)</f>
        <v>80414325</v>
      </c>
    </row>
    <row r="36" spans="1:5" x14ac:dyDescent="0.2">
      <c r="A36" s="52" t="s">
        <v>326</v>
      </c>
      <c r="B36" s="52" t="s">
        <v>50</v>
      </c>
      <c r="C36" s="93">
        <v>41759627</v>
      </c>
      <c r="D36" s="94">
        <v>0</v>
      </c>
      <c r="E36" s="93">
        <v>41759627</v>
      </c>
    </row>
    <row r="37" spans="1:5" x14ac:dyDescent="0.2">
      <c r="A37" s="54" t="s">
        <v>327</v>
      </c>
      <c r="B37" s="54" t="s">
        <v>372</v>
      </c>
      <c r="C37" s="93">
        <v>28400323</v>
      </c>
      <c r="D37" s="94">
        <v>0</v>
      </c>
      <c r="E37" s="93">
        <v>28400323</v>
      </c>
    </row>
    <row r="38" spans="1:5" x14ac:dyDescent="0.2">
      <c r="A38" s="54" t="s">
        <v>329</v>
      </c>
      <c r="B38" s="56" t="s">
        <v>328</v>
      </c>
      <c r="C38" s="93">
        <v>665615</v>
      </c>
      <c r="D38" s="94">
        <v>0</v>
      </c>
      <c r="E38" s="93">
        <v>665615</v>
      </c>
    </row>
    <row r="39" spans="1:5" ht="25.5" x14ac:dyDescent="0.2">
      <c r="A39" s="54" t="s">
        <v>365</v>
      </c>
      <c r="B39" s="62" t="s">
        <v>368</v>
      </c>
      <c r="C39" s="93">
        <v>-2080</v>
      </c>
      <c r="D39" s="94">
        <v>0</v>
      </c>
      <c r="E39" s="93">
        <v>-2080</v>
      </c>
    </row>
    <row r="40" spans="1:5" x14ac:dyDescent="0.2">
      <c r="A40" s="52" t="s">
        <v>367</v>
      </c>
      <c r="B40" s="61" t="s">
        <v>323</v>
      </c>
      <c r="C40" s="93">
        <v>9590840</v>
      </c>
      <c r="D40" s="94">
        <v>0</v>
      </c>
      <c r="E40" s="93">
        <v>9590840</v>
      </c>
    </row>
    <row r="41" spans="1:5" x14ac:dyDescent="0.2">
      <c r="A41" s="52" t="s">
        <v>55</v>
      </c>
      <c r="B41" s="52" t="s">
        <v>56</v>
      </c>
      <c r="C41" s="94">
        <v>0</v>
      </c>
      <c r="D41" s="94">
        <v>0</v>
      </c>
      <c r="E41" s="94">
        <v>0</v>
      </c>
    </row>
    <row r="42" spans="1:5" x14ac:dyDescent="0.2">
      <c r="A42" s="52" t="s">
        <v>57</v>
      </c>
      <c r="B42" s="52" t="s">
        <v>271</v>
      </c>
      <c r="C42" s="93">
        <v>245058655</v>
      </c>
      <c r="D42" s="94">
        <v>0</v>
      </c>
      <c r="E42" s="93">
        <v>245058655</v>
      </c>
    </row>
    <row r="43" spans="1:5" x14ac:dyDescent="0.2">
      <c r="A43" s="19" t="s">
        <v>59</v>
      </c>
      <c r="B43" s="19" t="s">
        <v>272</v>
      </c>
      <c r="C43" s="93">
        <v>245058655</v>
      </c>
      <c r="D43" s="94">
        <v>0</v>
      </c>
      <c r="E43" s="93">
        <v>245058655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41"/>
  <dimension ref="A1:F43"/>
  <sheetViews>
    <sheetView workbookViewId="0">
      <selection activeCell="A4" sqref="A4:C4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140625" style="81" bestFit="1" customWidth="1"/>
    <col min="4" max="4" width="10.5703125" style="81" bestFit="1" customWidth="1"/>
    <col min="5" max="5" width="10.8554687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392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2" t="s">
        <v>305</v>
      </c>
      <c r="C8" s="82">
        <f>SUM(C9:C21)</f>
        <v>395347620</v>
      </c>
      <c r="D8" s="82">
        <f>SUM(D9:D21)</f>
        <v>-23849301</v>
      </c>
      <c r="E8" s="82">
        <f>SUM(E9:E21)</f>
        <v>371498319</v>
      </c>
    </row>
    <row r="9" spans="1:6" x14ac:dyDescent="0.2">
      <c r="A9" s="52" t="s">
        <v>10</v>
      </c>
      <c r="B9" s="52" t="s">
        <v>306</v>
      </c>
      <c r="C9" s="93">
        <v>16525408</v>
      </c>
      <c r="D9" s="93">
        <v>-1973</v>
      </c>
      <c r="E9" s="93">
        <v>16523435</v>
      </c>
      <c r="F9" s="85"/>
    </row>
    <row r="10" spans="1:6" x14ac:dyDescent="0.2">
      <c r="A10" s="52" t="s">
        <v>12</v>
      </c>
      <c r="B10" s="53" t="s">
        <v>307</v>
      </c>
      <c r="C10" s="93">
        <v>67931808</v>
      </c>
      <c r="D10" s="94">
        <v>0</v>
      </c>
      <c r="E10" s="93">
        <v>67931808</v>
      </c>
      <c r="F10" s="85"/>
    </row>
    <row r="11" spans="1:6" ht="25.5" x14ac:dyDescent="0.2">
      <c r="A11" s="54" t="s">
        <v>14</v>
      </c>
      <c r="B11" s="55" t="s">
        <v>308</v>
      </c>
      <c r="C11" s="93">
        <v>5001158</v>
      </c>
      <c r="D11" s="93">
        <v>-1921341</v>
      </c>
      <c r="E11" s="93">
        <v>3079817</v>
      </c>
      <c r="F11" s="85"/>
    </row>
    <row r="12" spans="1:6" x14ac:dyDescent="0.2">
      <c r="A12" s="52" t="s">
        <v>16</v>
      </c>
      <c r="B12" s="52" t="s">
        <v>309</v>
      </c>
      <c r="C12" s="93">
        <v>258587321</v>
      </c>
      <c r="D12" s="93">
        <v>-16254662</v>
      </c>
      <c r="E12" s="93">
        <v>242332659</v>
      </c>
      <c r="F12" s="85"/>
    </row>
    <row r="13" spans="1:6" x14ac:dyDescent="0.2">
      <c r="A13" s="52" t="s">
        <v>18</v>
      </c>
      <c r="B13" s="52" t="s">
        <v>310</v>
      </c>
      <c r="C13" s="93">
        <v>17426088</v>
      </c>
      <c r="D13" s="93">
        <v>-28441</v>
      </c>
      <c r="E13" s="93">
        <v>17397647</v>
      </c>
      <c r="F13" s="85"/>
    </row>
    <row r="14" spans="1:6" x14ac:dyDescent="0.2">
      <c r="A14" s="52" t="s">
        <v>121</v>
      </c>
      <c r="B14" s="52" t="s">
        <v>311</v>
      </c>
      <c r="C14" s="93">
        <v>948734</v>
      </c>
      <c r="D14" s="94">
        <v>-721</v>
      </c>
      <c r="E14" s="93">
        <v>948013</v>
      </c>
      <c r="F14" s="85"/>
    </row>
    <row r="15" spans="1:6" x14ac:dyDescent="0.2">
      <c r="A15" s="52" t="s">
        <v>20</v>
      </c>
      <c r="B15" s="52" t="s">
        <v>312</v>
      </c>
      <c r="C15" s="93">
        <v>15278690</v>
      </c>
      <c r="D15" s="93">
        <v>-1130611</v>
      </c>
      <c r="E15" s="93">
        <v>14148079</v>
      </c>
      <c r="F15" s="85"/>
    </row>
    <row r="16" spans="1:6" x14ac:dyDescent="0.2">
      <c r="A16" s="52" t="s">
        <v>23</v>
      </c>
      <c r="B16" s="52" t="s">
        <v>114</v>
      </c>
      <c r="C16" s="93">
        <v>1191258</v>
      </c>
      <c r="D16" s="93">
        <v>-648242</v>
      </c>
      <c r="E16" s="93">
        <v>543016</v>
      </c>
      <c r="F16" s="85"/>
    </row>
    <row r="17" spans="1:6" x14ac:dyDescent="0.2">
      <c r="A17" s="52" t="s">
        <v>113</v>
      </c>
      <c r="B17" s="53" t="s">
        <v>313</v>
      </c>
      <c r="C17" s="93">
        <v>10117238</v>
      </c>
      <c r="D17" s="93">
        <v>-3851035</v>
      </c>
      <c r="E17" s="93">
        <v>6266203</v>
      </c>
      <c r="F17" s="85"/>
    </row>
    <row r="18" spans="1:6" ht="25.5" x14ac:dyDescent="0.2">
      <c r="A18" s="52" t="s">
        <v>175</v>
      </c>
      <c r="B18" s="53" t="s">
        <v>247</v>
      </c>
      <c r="C18" s="93">
        <v>51872</v>
      </c>
      <c r="D18" s="94">
        <v>0</v>
      </c>
      <c r="E18" s="93">
        <v>51872</v>
      </c>
      <c r="F18" s="85"/>
    </row>
    <row r="19" spans="1:6" x14ac:dyDescent="0.2">
      <c r="A19" s="52" t="s">
        <v>177</v>
      </c>
      <c r="B19" s="52" t="s">
        <v>128</v>
      </c>
      <c r="C19" s="93">
        <v>25896</v>
      </c>
      <c r="D19" s="94">
        <v>0</v>
      </c>
      <c r="E19" s="93">
        <v>25896</v>
      </c>
      <c r="F19" s="85"/>
    </row>
    <row r="20" spans="1:6" x14ac:dyDescent="0.2">
      <c r="A20" s="52" t="s">
        <v>160</v>
      </c>
      <c r="B20" s="52" t="s">
        <v>314</v>
      </c>
      <c r="C20" s="93">
        <v>2262149</v>
      </c>
      <c r="D20" s="93">
        <v>-12275</v>
      </c>
      <c r="E20" s="93">
        <v>2249874</v>
      </c>
      <c r="F20" s="85"/>
    </row>
    <row r="21" spans="1:6" x14ac:dyDescent="0.2">
      <c r="A21" s="52" t="s">
        <v>180</v>
      </c>
      <c r="B21" s="52" t="s">
        <v>134</v>
      </c>
      <c r="C21" s="93">
        <v>0</v>
      </c>
      <c r="D21" s="93">
        <v>0</v>
      </c>
      <c r="E21" s="93">
        <v>0</v>
      </c>
      <c r="F21" s="85"/>
    </row>
    <row r="22" spans="1:6" x14ac:dyDescent="0.2">
      <c r="A22" s="52" t="s">
        <v>29</v>
      </c>
      <c r="B22" s="52" t="s">
        <v>30</v>
      </c>
      <c r="C22" s="82">
        <f>+C23+C35</f>
        <v>371498319</v>
      </c>
      <c r="D22" s="82">
        <f>+D23+D35</f>
        <v>0</v>
      </c>
      <c r="E22" s="82">
        <f>+E23+E35</f>
        <v>371498319</v>
      </c>
    </row>
    <row r="23" spans="1:6" x14ac:dyDescent="0.2">
      <c r="A23" s="52" t="s">
        <v>31</v>
      </c>
      <c r="B23" s="52" t="s">
        <v>279</v>
      </c>
      <c r="C23" s="82">
        <f>SUM(C24:C34)</f>
        <v>307086488</v>
      </c>
      <c r="D23" s="82">
        <f>SUM(D24:D34)</f>
        <v>0</v>
      </c>
      <c r="E23" s="82">
        <f>SUM(E24:E34)</f>
        <v>307086488</v>
      </c>
    </row>
    <row r="24" spans="1:6" x14ac:dyDescent="0.2">
      <c r="A24" s="52" t="s">
        <v>33</v>
      </c>
      <c r="B24" s="52" t="s">
        <v>315</v>
      </c>
      <c r="C24" s="93">
        <v>74368995</v>
      </c>
      <c r="D24" s="94">
        <v>0</v>
      </c>
      <c r="E24" s="93">
        <v>74368995</v>
      </c>
    </row>
    <row r="25" spans="1:6" x14ac:dyDescent="0.2">
      <c r="A25" s="52" t="s">
        <v>35</v>
      </c>
      <c r="B25" s="52" t="s">
        <v>316</v>
      </c>
      <c r="C25" s="93">
        <v>159357877</v>
      </c>
      <c r="D25" s="94">
        <v>0</v>
      </c>
      <c r="E25" s="93">
        <v>159357877</v>
      </c>
    </row>
    <row r="26" spans="1:6" x14ac:dyDescent="0.2">
      <c r="A26" s="52" t="s">
        <v>37</v>
      </c>
      <c r="B26" s="52" t="s">
        <v>317</v>
      </c>
      <c r="C26" s="93">
        <v>53232425</v>
      </c>
      <c r="D26" s="94">
        <v>0</v>
      </c>
      <c r="E26" s="93">
        <v>53232425</v>
      </c>
    </row>
    <row r="27" spans="1:6" x14ac:dyDescent="0.2">
      <c r="A27" s="52" t="s">
        <v>39</v>
      </c>
      <c r="B27" s="52" t="s">
        <v>265</v>
      </c>
      <c r="C27" s="93">
        <v>1092465</v>
      </c>
      <c r="D27" s="94">
        <v>0</v>
      </c>
      <c r="E27" s="93">
        <v>1092465</v>
      </c>
    </row>
    <row r="28" spans="1:6" ht="25.5" x14ac:dyDescent="0.2">
      <c r="A28" s="52" t="s">
        <v>135</v>
      </c>
      <c r="B28" s="53" t="s">
        <v>324</v>
      </c>
      <c r="C28" s="93">
        <v>23183</v>
      </c>
      <c r="D28" s="94">
        <v>0</v>
      </c>
      <c r="E28" s="93">
        <v>23183</v>
      </c>
    </row>
    <row r="29" spans="1:6" x14ac:dyDescent="0.2">
      <c r="A29" s="52" t="s">
        <v>249</v>
      </c>
      <c r="B29" s="52" t="s">
        <v>269</v>
      </c>
      <c r="C29" s="93">
        <v>2179174</v>
      </c>
      <c r="D29" s="94">
        <v>0</v>
      </c>
      <c r="E29" s="93">
        <v>2179174</v>
      </c>
    </row>
    <row r="30" spans="1:6" x14ac:dyDescent="0.2">
      <c r="A30" s="52" t="s">
        <v>250</v>
      </c>
      <c r="B30" s="53" t="s">
        <v>318</v>
      </c>
      <c r="C30" s="93">
        <v>34073</v>
      </c>
      <c r="D30" s="94">
        <v>0</v>
      </c>
      <c r="E30" s="93">
        <v>34073</v>
      </c>
    </row>
    <row r="31" spans="1:6" x14ac:dyDescent="0.2">
      <c r="A31" s="52" t="s">
        <v>43</v>
      </c>
      <c r="B31" s="52" t="s">
        <v>319</v>
      </c>
      <c r="C31" s="93">
        <v>176417</v>
      </c>
      <c r="D31" s="94">
        <v>0</v>
      </c>
      <c r="E31" s="93">
        <v>176417</v>
      </c>
    </row>
    <row r="32" spans="1:6" ht="25.5" x14ac:dyDescent="0.2">
      <c r="A32" s="52" t="s">
        <v>45</v>
      </c>
      <c r="B32" s="53" t="s">
        <v>325</v>
      </c>
      <c r="C32" s="94">
        <v>0</v>
      </c>
      <c r="D32" s="94">
        <v>0</v>
      </c>
      <c r="E32" s="94">
        <v>0</v>
      </c>
    </row>
    <row r="33" spans="1:5" x14ac:dyDescent="0.2">
      <c r="A33" s="52" t="s">
        <v>139</v>
      </c>
      <c r="B33" s="52" t="s">
        <v>320</v>
      </c>
      <c r="C33" s="94">
        <v>0</v>
      </c>
      <c r="D33" s="94">
        <v>0</v>
      </c>
      <c r="E33" s="94">
        <v>0</v>
      </c>
    </row>
    <row r="34" spans="1:5" x14ac:dyDescent="0.2">
      <c r="A34" s="52" t="s">
        <v>164</v>
      </c>
      <c r="B34" s="53" t="s">
        <v>321</v>
      </c>
      <c r="C34" s="93">
        <v>16621879</v>
      </c>
      <c r="D34" s="94">
        <v>0</v>
      </c>
      <c r="E34" s="93">
        <v>16621879</v>
      </c>
    </row>
    <row r="35" spans="1:5" x14ac:dyDescent="0.2">
      <c r="A35" s="52" t="s">
        <v>47</v>
      </c>
      <c r="B35" s="52" t="s">
        <v>48</v>
      </c>
      <c r="C35" s="82">
        <f>SUM(C36:C40)</f>
        <v>64411831</v>
      </c>
      <c r="D35" s="82">
        <f>SUM(D36:D40)</f>
        <v>0</v>
      </c>
      <c r="E35" s="82">
        <f>SUM(E36:E40)</f>
        <v>64411831</v>
      </c>
    </row>
    <row r="36" spans="1:5" x14ac:dyDescent="0.2">
      <c r="A36" s="52" t="s">
        <v>326</v>
      </c>
      <c r="B36" s="52" t="s">
        <v>50</v>
      </c>
      <c r="C36" s="93">
        <v>28446332</v>
      </c>
      <c r="D36" s="94">
        <v>0</v>
      </c>
      <c r="E36" s="93">
        <v>28446332</v>
      </c>
    </row>
    <row r="37" spans="1:5" x14ac:dyDescent="0.2">
      <c r="A37" s="54" t="s">
        <v>327</v>
      </c>
      <c r="B37" s="54" t="s">
        <v>372</v>
      </c>
      <c r="C37" s="93">
        <v>28400323</v>
      </c>
      <c r="D37" s="94">
        <v>0</v>
      </c>
      <c r="E37" s="93">
        <v>28400323</v>
      </c>
    </row>
    <row r="38" spans="1:5" x14ac:dyDescent="0.2">
      <c r="A38" s="54" t="s">
        <v>329</v>
      </c>
      <c r="B38" s="56" t="s">
        <v>328</v>
      </c>
      <c r="C38" s="93">
        <v>568294</v>
      </c>
      <c r="D38" s="94">
        <v>0</v>
      </c>
      <c r="E38" s="93">
        <v>568294</v>
      </c>
    </row>
    <row r="39" spans="1:5" ht="25.5" x14ac:dyDescent="0.2">
      <c r="A39" s="54" t="s">
        <v>365</v>
      </c>
      <c r="B39" s="62" t="s">
        <v>368</v>
      </c>
      <c r="C39" s="93">
        <v>-18567</v>
      </c>
      <c r="D39" s="94">
        <v>0</v>
      </c>
      <c r="E39" s="93">
        <v>-18567</v>
      </c>
    </row>
    <row r="40" spans="1:5" x14ac:dyDescent="0.2">
      <c r="A40" s="52" t="s">
        <v>367</v>
      </c>
      <c r="B40" s="61" t="s">
        <v>323</v>
      </c>
      <c r="C40" s="93">
        <v>7015449</v>
      </c>
      <c r="D40" s="94">
        <v>0</v>
      </c>
      <c r="E40" s="93">
        <v>7015449</v>
      </c>
    </row>
    <row r="41" spans="1:5" x14ac:dyDescent="0.2">
      <c r="A41" s="52" t="s">
        <v>55</v>
      </c>
      <c r="B41" s="52" t="s">
        <v>56</v>
      </c>
      <c r="C41" s="94">
        <v>0</v>
      </c>
      <c r="D41" s="94">
        <v>0</v>
      </c>
      <c r="E41" s="94">
        <v>0</v>
      </c>
    </row>
    <row r="42" spans="1:5" x14ac:dyDescent="0.2">
      <c r="A42" s="52" t="s">
        <v>57</v>
      </c>
      <c r="B42" s="52" t="s">
        <v>271</v>
      </c>
      <c r="C42" s="93">
        <v>194983090</v>
      </c>
      <c r="D42" s="94">
        <v>0</v>
      </c>
      <c r="E42" s="93">
        <v>194983090</v>
      </c>
    </row>
    <row r="43" spans="1:5" x14ac:dyDescent="0.2">
      <c r="A43" s="19" t="s">
        <v>59</v>
      </c>
      <c r="B43" s="19" t="s">
        <v>272</v>
      </c>
      <c r="C43" s="93">
        <v>194983090</v>
      </c>
      <c r="D43" s="94">
        <v>0</v>
      </c>
      <c r="E43" s="93">
        <v>194983090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42"/>
  <dimension ref="A1:F43"/>
  <sheetViews>
    <sheetView workbookViewId="0">
      <selection activeCell="H31" sqref="H31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140625" style="81" bestFit="1" customWidth="1"/>
    <col min="4" max="4" width="10.5703125" style="81" bestFit="1" customWidth="1"/>
    <col min="5" max="5" width="10.8554687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390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2" t="s">
        <v>305</v>
      </c>
      <c r="C8" s="82">
        <f>SUM(C9:C21)</f>
        <v>379884710</v>
      </c>
      <c r="D8" s="82">
        <f>SUM(D9:D21)</f>
        <v>-22720731</v>
      </c>
      <c r="E8" s="82">
        <f>SUM(E9:E21)</f>
        <v>357163979</v>
      </c>
    </row>
    <row r="9" spans="1:6" x14ac:dyDescent="0.2">
      <c r="A9" s="52" t="s">
        <v>10</v>
      </c>
      <c r="B9" s="52" t="s">
        <v>306</v>
      </c>
      <c r="C9" s="93">
        <v>16816010</v>
      </c>
      <c r="D9" s="93">
        <v>-1959</v>
      </c>
      <c r="E9" s="93">
        <v>16814051</v>
      </c>
      <c r="F9" s="85"/>
    </row>
    <row r="10" spans="1:6" x14ac:dyDescent="0.2">
      <c r="A10" s="52" t="s">
        <v>12</v>
      </c>
      <c r="B10" s="53" t="s">
        <v>307</v>
      </c>
      <c r="C10" s="93">
        <v>61956292</v>
      </c>
      <c r="D10" s="94">
        <v>0</v>
      </c>
      <c r="E10" s="93">
        <v>61956292</v>
      </c>
      <c r="F10" s="85"/>
    </row>
    <row r="11" spans="1:6" ht="25.5" x14ac:dyDescent="0.2">
      <c r="A11" s="54" t="s">
        <v>14</v>
      </c>
      <c r="B11" s="55" t="s">
        <v>308</v>
      </c>
      <c r="C11" s="93">
        <v>4840052</v>
      </c>
      <c r="D11" s="93">
        <v>-1678111</v>
      </c>
      <c r="E11" s="93">
        <v>3161941</v>
      </c>
      <c r="F11" s="85"/>
    </row>
    <row r="12" spans="1:6" x14ac:dyDescent="0.2">
      <c r="A12" s="52" t="s">
        <v>16</v>
      </c>
      <c r="B12" s="52" t="s">
        <v>309</v>
      </c>
      <c r="C12" s="93">
        <v>254983336</v>
      </c>
      <c r="D12" s="93">
        <v>-15638855</v>
      </c>
      <c r="E12" s="93">
        <v>239344481</v>
      </c>
      <c r="F12" s="85"/>
    </row>
    <row r="13" spans="1:6" x14ac:dyDescent="0.2">
      <c r="A13" s="52" t="s">
        <v>18</v>
      </c>
      <c r="B13" s="52" t="s">
        <v>310</v>
      </c>
      <c r="C13" s="93">
        <v>15394866</v>
      </c>
      <c r="D13" s="93">
        <v>-28564</v>
      </c>
      <c r="E13" s="93">
        <v>15366302</v>
      </c>
      <c r="F13" s="85"/>
    </row>
    <row r="14" spans="1:6" x14ac:dyDescent="0.2">
      <c r="A14" s="52" t="s">
        <v>121</v>
      </c>
      <c r="B14" s="52" t="s">
        <v>311</v>
      </c>
      <c r="C14" s="93">
        <v>948734</v>
      </c>
      <c r="D14" s="94">
        <v>-721</v>
      </c>
      <c r="E14" s="93">
        <v>948013</v>
      </c>
      <c r="F14" s="85"/>
    </row>
    <row r="15" spans="1:6" x14ac:dyDescent="0.2">
      <c r="A15" s="52" t="s">
        <v>20</v>
      </c>
      <c r="B15" s="52" t="s">
        <v>312</v>
      </c>
      <c r="C15" s="93">
        <v>11341538</v>
      </c>
      <c r="D15" s="93">
        <v>-1045430</v>
      </c>
      <c r="E15" s="93">
        <v>10296108</v>
      </c>
      <c r="F15" s="85"/>
    </row>
    <row r="16" spans="1:6" x14ac:dyDescent="0.2">
      <c r="A16" s="52" t="s">
        <v>23</v>
      </c>
      <c r="B16" s="52" t="s">
        <v>114</v>
      </c>
      <c r="C16" s="93">
        <v>1130861</v>
      </c>
      <c r="D16" s="93">
        <v>-590330</v>
      </c>
      <c r="E16" s="93">
        <v>540531</v>
      </c>
      <c r="F16" s="85"/>
    </row>
    <row r="17" spans="1:6" x14ac:dyDescent="0.2">
      <c r="A17" s="52" t="s">
        <v>113</v>
      </c>
      <c r="B17" s="53" t="s">
        <v>313</v>
      </c>
      <c r="C17" s="93">
        <v>9938248</v>
      </c>
      <c r="D17" s="93">
        <v>-3725051</v>
      </c>
      <c r="E17" s="93">
        <v>6213197</v>
      </c>
      <c r="F17" s="85"/>
    </row>
    <row r="18" spans="1:6" ht="25.5" x14ac:dyDescent="0.2">
      <c r="A18" s="52" t="s">
        <v>175</v>
      </c>
      <c r="B18" s="53" t="s">
        <v>247</v>
      </c>
      <c r="C18" s="93">
        <v>51872</v>
      </c>
      <c r="D18" s="94">
        <v>0</v>
      </c>
      <c r="E18" s="93">
        <v>51872</v>
      </c>
      <c r="F18" s="85"/>
    </row>
    <row r="19" spans="1:6" x14ac:dyDescent="0.2">
      <c r="A19" s="52" t="s">
        <v>177</v>
      </c>
      <c r="B19" s="52" t="s">
        <v>128</v>
      </c>
      <c r="C19" s="93">
        <v>33054</v>
      </c>
      <c r="D19" s="94">
        <v>0</v>
      </c>
      <c r="E19" s="93">
        <v>33054</v>
      </c>
      <c r="F19" s="85"/>
    </row>
    <row r="20" spans="1:6" x14ac:dyDescent="0.2">
      <c r="A20" s="52" t="s">
        <v>160</v>
      </c>
      <c r="B20" s="52" t="s">
        <v>314</v>
      </c>
      <c r="C20" s="93">
        <v>2449847</v>
      </c>
      <c r="D20" s="93">
        <v>-11710</v>
      </c>
      <c r="E20" s="93">
        <v>2438137</v>
      </c>
      <c r="F20" s="85"/>
    </row>
    <row r="21" spans="1:6" x14ac:dyDescent="0.2">
      <c r="A21" s="52" t="s">
        <v>180</v>
      </c>
      <c r="B21" s="52" t="s">
        <v>134</v>
      </c>
      <c r="C21" s="93">
        <v>0</v>
      </c>
      <c r="D21" s="93">
        <v>0</v>
      </c>
      <c r="E21" s="93">
        <v>0</v>
      </c>
      <c r="F21" s="85"/>
    </row>
    <row r="22" spans="1:6" x14ac:dyDescent="0.2">
      <c r="A22" s="52" t="s">
        <v>29</v>
      </c>
      <c r="B22" s="52" t="s">
        <v>30</v>
      </c>
      <c r="C22" s="82">
        <f>+C23+C35</f>
        <v>357163979</v>
      </c>
      <c r="D22" s="82">
        <f>+D23+D35</f>
        <v>0</v>
      </c>
      <c r="E22" s="82">
        <f>+E23+E35</f>
        <v>357163979</v>
      </c>
    </row>
    <row r="23" spans="1:6" x14ac:dyDescent="0.2">
      <c r="A23" s="52" t="s">
        <v>31</v>
      </c>
      <c r="B23" s="52" t="s">
        <v>279</v>
      </c>
      <c r="C23" s="82">
        <f>SUM(C24:C34)</f>
        <v>295113145</v>
      </c>
      <c r="D23" s="82">
        <f>SUM(D24:D34)</f>
        <v>0</v>
      </c>
      <c r="E23" s="82">
        <f>SUM(E24:E34)</f>
        <v>295113145</v>
      </c>
    </row>
    <row r="24" spans="1:6" x14ac:dyDescent="0.2">
      <c r="A24" s="52" t="s">
        <v>33</v>
      </c>
      <c r="B24" s="52" t="s">
        <v>315</v>
      </c>
      <c r="C24" s="93">
        <v>70265441</v>
      </c>
      <c r="D24" s="94">
        <v>0</v>
      </c>
      <c r="E24" s="93">
        <v>70265441</v>
      </c>
    </row>
    <row r="25" spans="1:6" x14ac:dyDescent="0.2">
      <c r="A25" s="52" t="s">
        <v>35</v>
      </c>
      <c r="B25" s="52" t="s">
        <v>316</v>
      </c>
      <c r="C25" s="93">
        <v>156492812</v>
      </c>
      <c r="D25" s="94">
        <v>0</v>
      </c>
      <c r="E25" s="93">
        <v>156492812</v>
      </c>
    </row>
    <row r="26" spans="1:6" x14ac:dyDescent="0.2">
      <c r="A26" s="52" t="s">
        <v>37</v>
      </c>
      <c r="B26" s="52" t="s">
        <v>317</v>
      </c>
      <c r="C26" s="93">
        <v>46923814</v>
      </c>
      <c r="D26" s="94">
        <v>0</v>
      </c>
      <c r="E26" s="93">
        <v>46923814</v>
      </c>
    </row>
    <row r="27" spans="1:6" x14ac:dyDescent="0.2">
      <c r="A27" s="52" t="s">
        <v>39</v>
      </c>
      <c r="B27" s="52" t="s">
        <v>265</v>
      </c>
      <c r="C27" s="93">
        <v>2086809</v>
      </c>
      <c r="D27" s="94">
        <v>0</v>
      </c>
      <c r="E27" s="93">
        <v>2086809</v>
      </c>
    </row>
    <row r="28" spans="1:6" ht="25.5" x14ac:dyDescent="0.2">
      <c r="A28" s="52" t="s">
        <v>135</v>
      </c>
      <c r="B28" s="53" t="s">
        <v>324</v>
      </c>
      <c r="C28" s="93">
        <v>122710</v>
      </c>
      <c r="D28" s="94">
        <v>0</v>
      </c>
      <c r="E28" s="93">
        <v>122710</v>
      </c>
    </row>
    <row r="29" spans="1:6" x14ac:dyDescent="0.2">
      <c r="A29" s="52" t="s">
        <v>249</v>
      </c>
      <c r="B29" s="52" t="s">
        <v>269</v>
      </c>
      <c r="C29" s="93">
        <v>2204630</v>
      </c>
      <c r="D29" s="94">
        <v>0</v>
      </c>
      <c r="E29" s="93">
        <v>2204630</v>
      </c>
    </row>
    <row r="30" spans="1:6" x14ac:dyDescent="0.2">
      <c r="A30" s="52" t="s">
        <v>250</v>
      </c>
      <c r="B30" s="53" t="s">
        <v>318</v>
      </c>
      <c r="C30" s="93">
        <v>27629</v>
      </c>
      <c r="D30" s="94">
        <v>0</v>
      </c>
      <c r="E30" s="93">
        <v>27629</v>
      </c>
    </row>
    <row r="31" spans="1:6" x14ac:dyDescent="0.2">
      <c r="A31" s="52" t="s">
        <v>43</v>
      </c>
      <c r="B31" s="52" t="s">
        <v>319</v>
      </c>
      <c r="C31" s="93">
        <v>550557</v>
      </c>
      <c r="D31" s="94">
        <v>0</v>
      </c>
      <c r="E31" s="93">
        <v>550557</v>
      </c>
    </row>
    <row r="32" spans="1:6" ht="25.5" x14ac:dyDescent="0.2">
      <c r="A32" s="52" t="s">
        <v>45</v>
      </c>
      <c r="B32" s="53" t="s">
        <v>325</v>
      </c>
      <c r="C32" s="94">
        <v>0</v>
      </c>
      <c r="D32" s="94">
        <v>0</v>
      </c>
      <c r="E32" s="94">
        <v>0</v>
      </c>
    </row>
    <row r="33" spans="1:5" x14ac:dyDescent="0.2">
      <c r="A33" s="52" t="s">
        <v>139</v>
      </c>
      <c r="B33" s="52" t="s">
        <v>320</v>
      </c>
      <c r="C33" s="94">
        <v>0</v>
      </c>
      <c r="D33" s="94">
        <v>0</v>
      </c>
      <c r="E33" s="94">
        <v>0</v>
      </c>
    </row>
    <row r="34" spans="1:5" x14ac:dyDescent="0.2">
      <c r="A34" s="52" t="s">
        <v>164</v>
      </c>
      <c r="B34" s="53" t="s">
        <v>321</v>
      </c>
      <c r="C34" s="93">
        <v>16438743</v>
      </c>
      <c r="D34" s="94">
        <v>0</v>
      </c>
      <c r="E34" s="93">
        <v>16438743</v>
      </c>
    </row>
    <row r="35" spans="1:5" x14ac:dyDescent="0.2">
      <c r="A35" s="52" t="s">
        <v>47</v>
      </c>
      <c r="B35" s="52" t="s">
        <v>48</v>
      </c>
      <c r="C35" s="82">
        <f>SUM(C36:C40)</f>
        <v>62050834</v>
      </c>
      <c r="D35" s="82">
        <f>SUM(D36:D40)</f>
        <v>0</v>
      </c>
      <c r="E35" s="82">
        <f>SUM(E36:E40)</f>
        <v>62050834</v>
      </c>
    </row>
    <row r="36" spans="1:5" x14ac:dyDescent="0.2">
      <c r="A36" s="52" t="s">
        <v>326</v>
      </c>
      <c r="B36" s="52" t="s">
        <v>50</v>
      </c>
      <c r="C36" s="93">
        <v>28446332</v>
      </c>
      <c r="D36" s="94">
        <v>0</v>
      </c>
      <c r="E36" s="93">
        <v>28446332</v>
      </c>
    </row>
    <row r="37" spans="1:5" x14ac:dyDescent="0.2">
      <c r="A37" s="54" t="s">
        <v>327</v>
      </c>
      <c r="B37" s="54" t="s">
        <v>372</v>
      </c>
      <c r="C37" s="93">
        <v>28400323</v>
      </c>
      <c r="D37" s="94">
        <v>0</v>
      </c>
      <c r="E37" s="93">
        <v>28400323</v>
      </c>
    </row>
    <row r="38" spans="1:5" x14ac:dyDescent="0.2">
      <c r="A38" s="54" t="s">
        <v>329</v>
      </c>
      <c r="B38" s="56" t="s">
        <v>328</v>
      </c>
      <c r="C38" s="93">
        <v>562125</v>
      </c>
      <c r="D38" s="94">
        <v>0</v>
      </c>
      <c r="E38" s="93">
        <v>562125</v>
      </c>
    </row>
    <row r="39" spans="1:5" ht="25.5" x14ac:dyDescent="0.2">
      <c r="A39" s="54" t="s">
        <v>365</v>
      </c>
      <c r="B39" s="62" t="s">
        <v>368</v>
      </c>
      <c r="C39" s="93">
        <v>-48699</v>
      </c>
      <c r="D39" s="94">
        <v>0</v>
      </c>
      <c r="E39" s="93">
        <v>-48699</v>
      </c>
    </row>
    <row r="40" spans="1:5" x14ac:dyDescent="0.2">
      <c r="A40" s="52" t="s">
        <v>367</v>
      </c>
      <c r="B40" s="61" t="s">
        <v>323</v>
      </c>
      <c r="C40" s="93">
        <v>4690753</v>
      </c>
      <c r="D40" s="94">
        <v>0</v>
      </c>
      <c r="E40" s="93">
        <v>4690753</v>
      </c>
    </row>
    <row r="41" spans="1:5" x14ac:dyDescent="0.2">
      <c r="A41" s="52" t="s">
        <v>55</v>
      </c>
      <c r="B41" s="52" t="s">
        <v>56</v>
      </c>
      <c r="C41" s="94">
        <v>0</v>
      </c>
      <c r="D41" s="94">
        <v>0</v>
      </c>
      <c r="E41" s="94">
        <v>0</v>
      </c>
    </row>
    <row r="42" spans="1:5" x14ac:dyDescent="0.2">
      <c r="A42" s="52" t="s">
        <v>57</v>
      </c>
      <c r="B42" s="52" t="s">
        <v>271</v>
      </c>
      <c r="C42" s="93">
        <v>191885859</v>
      </c>
      <c r="D42" s="94">
        <v>0</v>
      </c>
      <c r="E42" s="93">
        <v>191885859</v>
      </c>
    </row>
    <row r="43" spans="1:5" x14ac:dyDescent="0.2">
      <c r="A43" s="19" t="s">
        <v>59</v>
      </c>
      <c r="B43" s="19" t="s">
        <v>272</v>
      </c>
      <c r="C43" s="93">
        <v>191885859</v>
      </c>
      <c r="D43" s="94">
        <v>0</v>
      </c>
      <c r="E43" s="93">
        <v>191885859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43"/>
  <dimension ref="A1:F43"/>
  <sheetViews>
    <sheetView workbookViewId="0">
      <selection activeCell="B2" sqref="B2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140625" style="81" bestFit="1" customWidth="1"/>
    <col min="4" max="4" width="10.5703125" style="81" bestFit="1" customWidth="1"/>
    <col min="5" max="5" width="10.8554687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388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2" t="s">
        <v>305</v>
      </c>
      <c r="C8" s="82">
        <f>SUM(C9:C21)</f>
        <v>366155339</v>
      </c>
      <c r="D8" s="82">
        <f>SUM(D9:D21)</f>
        <v>-22777598</v>
      </c>
      <c r="E8" s="82">
        <f>SUM(E9:E21)</f>
        <v>343377741</v>
      </c>
    </row>
    <row r="9" spans="1:6" x14ac:dyDescent="0.2">
      <c r="A9" s="52" t="s">
        <v>10</v>
      </c>
      <c r="B9" s="52" t="s">
        <v>306</v>
      </c>
      <c r="C9" s="83">
        <v>14352314</v>
      </c>
      <c r="D9" s="83">
        <v>-1658</v>
      </c>
      <c r="E9" s="83">
        <v>14350656</v>
      </c>
      <c r="F9" s="85"/>
    </row>
    <row r="10" spans="1:6" x14ac:dyDescent="0.2">
      <c r="A10" s="52" t="s">
        <v>12</v>
      </c>
      <c r="B10" s="53" t="s">
        <v>307</v>
      </c>
      <c r="C10" s="83">
        <v>55202851</v>
      </c>
      <c r="D10" s="84">
        <v>0</v>
      </c>
      <c r="E10" s="83">
        <v>55202851</v>
      </c>
      <c r="F10" s="85"/>
    </row>
    <row r="11" spans="1:6" ht="25.5" x14ac:dyDescent="0.2">
      <c r="A11" s="54" t="s">
        <v>14</v>
      </c>
      <c r="B11" s="55" t="s">
        <v>308</v>
      </c>
      <c r="C11" s="83">
        <v>4734828</v>
      </c>
      <c r="D11" s="83">
        <v>-1755629</v>
      </c>
      <c r="E11" s="83">
        <v>2979199</v>
      </c>
      <c r="F11" s="85"/>
    </row>
    <row r="12" spans="1:6" x14ac:dyDescent="0.2">
      <c r="A12" s="52" t="s">
        <v>16</v>
      </c>
      <c r="B12" s="52" t="s">
        <v>309</v>
      </c>
      <c r="C12" s="83">
        <v>248363738</v>
      </c>
      <c r="D12" s="83">
        <v>-15755810</v>
      </c>
      <c r="E12" s="83">
        <v>232607928</v>
      </c>
      <c r="F12" s="85"/>
    </row>
    <row r="13" spans="1:6" x14ac:dyDescent="0.2">
      <c r="A13" s="52" t="s">
        <v>18</v>
      </c>
      <c r="B13" s="52" t="s">
        <v>310</v>
      </c>
      <c r="C13" s="83">
        <v>17694384</v>
      </c>
      <c r="D13" s="83">
        <v>-23140</v>
      </c>
      <c r="E13" s="83">
        <v>17671244</v>
      </c>
      <c r="F13" s="85"/>
    </row>
    <row r="14" spans="1:6" x14ac:dyDescent="0.2">
      <c r="A14" s="52" t="s">
        <v>121</v>
      </c>
      <c r="B14" s="52" t="s">
        <v>311</v>
      </c>
      <c r="C14" s="83">
        <v>948927</v>
      </c>
      <c r="D14" s="84">
        <v>-914</v>
      </c>
      <c r="E14" s="83">
        <v>948013</v>
      </c>
      <c r="F14" s="85"/>
    </row>
    <row r="15" spans="1:6" x14ac:dyDescent="0.2">
      <c r="A15" s="52" t="s">
        <v>20</v>
      </c>
      <c r="B15" s="52" t="s">
        <v>312</v>
      </c>
      <c r="C15" s="83">
        <v>11489353</v>
      </c>
      <c r="D15" s="83">
        <v>-1086604</v>
      </c>
      <c r="E15" s="83">
        <v>10402749</v>
      </c>
      <c r="F15" s="85"/>
    </row>
    <row r="16" spans="1:6" x14ac:dyDescent="0.2">
      <c r="A16" s="52" t="s">
        <v>23</v>
      </c>
      <c r="B16" s="52" t="s">
        <v>114</v>
      </c>
      <c r="C16" s="83">
        <v>1079685</v>
      </c>
      <c r="D16" s="83">
        <v>-535649</v>
      </c>
      <c r="E16" s="83">
        <v>544036</v>
      </c>
      <c r="F16" s="85"/>
    </row>
    <row r="17" spans="1:6" x14ac:dyDescent="0.2">
      <c r="A17" s="52" t="s">
        <v>113</v>
      </c>
      <c r="B17" s="53" t="s">
        <v>313</v>
      </c>
      <c r="C17" s="83">
        <v>9868718</v>
      </c>
      <c r="D17" s="83">
        <v>-3606672</v>
      </c>
      <c r="E17" s="83">
        <v>6262046</v>
      </c>
      <c r="F17" s="85"/>
    </row>
    <row r="18" spans="1:6" ht="25.5" x14ac:dyDescent="0.2">
      <c r="A18" s="52" t="s">
        <v>175</v>
      </c>
      <c r="B18" s="53" t="s">
        <v>247</v>
      </c>
      <c r="C18" s="83">
        <v>50601</v>
      </c>
      <c r="D18" s="84">
        <v>0</v>
      </c>
      <c r="E18" s="83">
        <v>50601</v>
      </c>
      <c r="F18" s="85"/>
    </row>
    <row r="19" spans="1:6" x14ac:dyDescent="0.2">
      <c r="A19" s="52" t="s">
        <v>177</v>
      </c>
      <c r="B19" s="52" t="s">
        <v>128</v>
      </c>
      <c r="C19" s="83">
        <v>33054</v>
      </c>
      <c r="D19" s="84">
        <v>0</v>
      </c>
      <c r="E19" s="83">
        <v>33054</v>
      </c>
      <c r="F19" s="85"/>
    </row>
    <row r="20" spans="1:6" x14ac:dyDescent="0.2">
      <c r="A20" s="52" t="s">
        <v>160</v>
      </c>
      <c r="B20" s="52" t="s">
        <v>314</v>
      </c>
      <c r="C20" s="83">
        <v>2336886</v>
      </c>
      <c r="D20" s="83">
        <v>-11522</v>
      </c>
      <c r="E20" s="83">
        <v>2325364</v>
      </c>
      <c r="F20" s="85"/>
    </row>
    <row r="21" spans="1:6" x14ac:dyDescent="0.2">
      <c r="A21" s="52" t="s">
        <v>180</v>
      </c>
      <c r="B21" s="52" t="s">
        <v>134</v>
      </c>
      <c r="C21" s="83">
        <v>0</v>
      </c>
      <c r="D21" s="83">
        <v>0</v>
      </c>
      <c r="E21" s="83">
        <v>0</v>
      </c>
      <c r="F21" s="85"/>
    </row>
    <row r="22" spans="1:6" x14ac:dyDescent="0.2">
      <c r="A22" s="52" t="s">
        <v>29</v>
      </c>
      <c r="B22" s="52" t="s">
        <v>30</v>
      </c>
      <c r="C22" s="82">
        <f>+C23+C35</f>
        <v>343377741</v>
      </c>
      <c r="D22" s="82">
        <f>+D23+D35</f>
        <v>0</v>
      </c>
      <c r="E22" s="82">
        <f>+E23+E35</f>
        <v>343377741</v>
      </c>
    </row>
    <row r="23" spans="1:6" x14ac:dyDescent="0.2">
      <c r="A23" s="52" t="s">
        <v>31</v>
      </c>
      <c r="B23" s="52" t="s">
        <v>279</v>
      </c>
      <c r="C23" s="82">
        <f>SUM(C24:C34)</f>
        <v>283583550</v>
      </c>
      <c r="D23" s="82">
        <f>SUM(D24:D34)</f>
        <v>0</v>
      </c>
      <c r="E23" s="82">
        <f>SUM(E24:E34)</f>
        <v>283583550</v>
      </c>
    </row>
    <row r="24" spans="1:6" x14ac:dyDescent="0.2">
      <c r="A24" s="52" t="s">
        <v>33</v>
      </c>
      <c r="B24" s="52" t="s">
        <v>315</v>
      </c>
      <c r="C24" s="83">
        <v>65656790</v>
      </c>
      <c r="D24" s="84">
        <v>0</v>
      </c>
      <c r="E24" s="83">
        <v>65656790</v>
      </c>
    </row>
    <row r="25" spans="1:6" x14ac:dyDescent="0.2">
      <c r="A25" s="52" t="s">
        <v>35</v>
      </c>
      <c r="B25" s="52" t="s">
        <v>316</v>
      </c>
      <c r="C25" s="83">
        <v>145876940</v>
      </c>
      <c r="D25" s="84">
        <v>0</v>
      </c>
      <c r="E25" s="83">
        <v>145876940</v>
      </c>
    </row>
    <row r="26" spans="1:6" x14ac:dyDescent="0.2">
      <c r="A26" s="52" t="s">
        <v>37</v>
      </c>
      <c r="B26" s="52" t="s">
        <v>317</v>
      </c>
      <c r="C26" s="83">
        <v>51137190</v>
      </c>
      <c r="D26" s="84">
        <v>0</v>
      </c>
      <c r="E26" s="83">
        <v>51137190</v>
      </c>
    </row>
    <row r="27" spans="1:6" x14ac:dyDescent="0.2">
      <c r="A27" s="52" t="s">
        <v>39</v>
      </c>
      <c r="B27" s="52" t="s">
        <v>265</v>
      </c>
      <c r="C27" s="83">
        <v>651415</v>
      </c>
      <c r="D27" s="84">
        <v>0</v>
      </c>
      <c r="E27" s="83">
        <v>651415</v>
      </c>
    </row>
    <row r="28" spans="1:6" ht="25.5" x14ac:dyDescent="0.2">
      <c r="A28" s="52" t="s">
        <v>135</v>
      </c>
      <c r="B28" s="53" t="s">
        <v>324</v>
      </c>
      <c r="C28" s="83">
        <v>105206</v>
      </c>
      <c r="D28" s="84">
        <v>0</v>
      </c>
      <c r="E28" s="83">
        <v>105206</v>
      </c>
    </row>
    <row r="29" spans="1:6" x14ac:dyDescent="0.2">
      <c r="A29" s="52" t="s">
        <v>249</v>
      </c>
      <c r="B29" s="52" t="s">
        <v>269</v>
      </c>
      <c r="C29" s="83">
        <v>2509683</v>
      </c>
      <c r="D29" s="84">
        <v>0</v>
      </c>
      <c r="E29" s="83">
        <v>2509683</v>
      </c>
    </row>
    <row r="30" spans="1:6" x14ac:dyDescent="0.2">
      <c r="A30" s="52" t="s">
        <v>250</v>
      </c>
      <c r="B30" s="53" t="s">
        <v>318</v>
      </c>
      <c r="C30" s="83">
        <v>39041</v>
      </c>
      <c r="D30" s="84">
        <v>0</v>
      </c>
      <c r="E30" s="83">
        <v>39041</v>
      </c>
    </row>
    <row r="31" spans="1:6" x14ac:dyDescent="0.2">
      <c r="A31" s="52" t="s">
        <v>43</v>
      </c>
      <c r="B31" s="52" t="s">
        <v>319</v>
      </c>
      <c r="C31" s="83">
        <v>290015</v>
      </c>
      <c r="D31" s="84">
        <v>0</v>
      </c>
      <c r="E31" s="83">
        <v>290015</v>
      </c>
    </row>
    <row r="32" spans="1:6" ht="25.5" x14ac:dyDescent="0.2">
      <c r="A32" s="52" t="s">
        <v>45</v>
      </c>
      <c r="B32" s="53" t="s">
        <v>325</v>
      </c>
      <c r="C32" s="84">
        <v>0</v>
      </c>
      <c r="D32" s="84">
        <v>0</v>
      </c>
      <c r="E32" s="84">
        <v>0</v>
      </c>
    </row>
    <row r="33" spans="1:5" x14ac:dyDescent="0.2">
      <c r="A33" s="52" t="s">
        <v>139</v>
      </c>
      <c r="B33" s="52" t="s">
        <v>320</v>
      </c>
      <c r="C33" s="84">
        <v>0</v>
      </c>
      <c r="D33" s="84">
        <v>0</v>
      </c>
      <c r="E33" s="84">
        <v>0</v>
      </c>
    </row>
    <row r="34" spans="1:5" x14ac:dyDescent="0.2">
      <c r="A34" s="52" t="s">
        <v>164</v>
      </c>
      <c r="B34" s="53" t="s">
        <v>321</v>
      </c>
      <c r="C34" s="83">
        <v>17317270</v>
      </c>
      <c r="D34" s="84">
        <v>0</v>
      </c>
      <c r="E34" s="83">
        <v>17317270</v>
      </c>
    </row>
    <row r="35" spans="1:5" x14ac:dyDescent="0.2">
      <c r="A35" s="52" t="s">
        <v>47</v>
      </c>
      <c r="B35" s="52" t="s">
        <v>48</v>
      </c>
      <c r="C35" s="82">
        <f>SUM(C36:C40)</f>
        <v>59794191</v>
      </c>
      <c r="D35" s="82">
        <f>SUM(D36:D40)</f>
        <v>0</v>
      </c>
      <c r="E35" s="82">
        <f>SUM(E36:E40)</f>
        <v>59794191</v>
      </c>
    </row>
    <row r="36" spans="1:5" x14ac:dyDescent="0.2">
      <c r="A36" s="52" t="s">
        <v>326</v>
      </c>
      <c r="B36" s="52" t="s">
        <v>50</v>
      </c>
      <c r="C36" s="83">
        <v>28446332</v>
      </c>
      <c r="D36" s="84">
        <v>0</v>
      </c>
      <c r="E36" s="83">
        <v>28446332</v>
      </c>
    </row>
    <row r="37" spans="1:5" x14ac:dyDescent="0.2">
      <c r="A37" s="54" t="s">
        <v>327</v>
      </c>
      <c r="B37" s="54" t="s">
        <v>372</v>
      </c>
      <c r="C37" s="83">
        <v>28400323</v>
      </c>
      <c r="D37" s="84">
        <v>0</v>
      </c>
      <c r="E37" s="83">
        <v>28400323</v>
      </c>
    </row>
    <row r="38" spans="1:5" x14ac:dyDescent="0.2">
      <c r="A38" s="54" t="s">
        <v>329</v>
      </c>
      <c r="B38" s="56" t="s">
        <v>328</v>
      </c>
      <c r="C38" s="83">
        <v>581823</v>
      </c>
      <c r="D38" s="84">
        <v>0</v>
      </c>
      <c r="E38" s="83">
        <v>581823</v>
      </c>
    </row>
    <row r="39" spans="1:5" ht="25.5" x14ac:dyDescent="0.2">
      <c r="A39" s="54" t="s">
        <v>365</v>
      </c>
      <c r="B39" s="62" t="s">
        <v>368</v>
      </c>
      <c r="C39" s="83">
        <v>-51384</v>
      </c>
      <c r="D39" s="84">
        <v>0</v>
      </c>
      <c r="E39" s="83">
        <v>-51384</v>
      </c>
    </row>
    <row r="40" spans="1:5" x14ac:dyDescent="0.2">
      <c r="A40" s="52" t="s">
        <v>367</v>
      </c>
      <c r="B40" s="61" t="s">
        <v>323</v>
      </c>
      <c r="C40" s="83">
        <v>2417097</v>
      </c>
      <c r="D40" s="84">
        <v>0</v>
      </c>
      <c r="E40" s="83">
        <v>2417097</v>
      </c>
    </row>
    <row r="41" spans="1:5" x14ac:dyDescent="0.2">
      <c r="A41" s="52" t="s">
        <v>55</v>
      </c>
      <c r="B41" s="52" t="s">
        <v>56</v>
      </c>
      <c r="C41" s="84">
        <v>0</v>
      </c>
      <c r="D41" s="84">
        <v>0</v>
      </c>
      <c r="E41" s="84">
        <v>0</v>
      </c>
    </row>
    <row r="42" spans="1:5" x14ac:dyDescent="0.2">
      <c r="A42" s="52" t="s">
        <v>57</v>
      </c>
      <c r="B42" s="52" t="s">
        <v>271</v>
      </c>
      <c r="C42" s="83">
        <v>179490523</v>
      </c>
      <c r="D42" s="84">
        <v>0</v>
      </c>
      <c r="E42" s="83">
        <v>179490523</v>
      </c>
    </row>
    <row r="43" spans="1:5" x14ac:dyDescent="0.2">
      <c r="A43" s="19" t="s">
        <v>59</v>
      </c>
      <c r="B43" s="19" t="s">
        <v>272</v>
      </c>
      <c r="C43" s="83">
        <v>179490523</v>
      </c>
      <c r="D43" s="84">
        <v>0</v>
      </c>
      <c r="E43" s="83">
        <v>179490523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44"/>
  <dimension ref="A1:F43"/>
  <sheetViews>
    <sheetView workbookViewId="0">
      <selection activeCell="E44" sqref="E44"/>
    </sheetView>
  </sheetViews>
  <sheetFormatPr defaultRowHeight="12.75" x14ac:dyDescent="0.2"/>
  <cols>
    <col min="1" max="1" width="11.140625" style="81" customWidth="1"/>
    <col min="2" max="2" width="64.42578125" style="81" customWidth="1"/>
    <col min="3" max="3" width="11.140625" style="81" bestFit="1" customWidth="1"/>
    <col min="4" max="4" width="10.5703125" style="81" bestFit="1" customWidth="1"/>
    <col min="5" max="5" width="10.85546875" style="81" bestFit="1" customWidth="1"/>
    <col min="6" max="16384" width="9.140625" style="81"/>
  </cols>
  <sheetData>
    <row r="1" spans="1:6" x14ac:dyDescent="0.2">
      <c r="A1" s="75" t="s">
        <v>301</v>
      </c>
      <c r="B1" s="80"/>
      <c r="C1" s="80"/>
    </row>
    <row r="3" spans="1:6" x14ac:dyDescent="0.2">
      <c r="A3" s="99" t="s">
        <v>0</v>
      </c>
      <c r="B3" s="99"/>
      <c r="C3" s="99"/>
    </row>
    <row r="4" spans="1:6" x14ac:dyDescent="0.2">
      <c r="A4" s="100" t="s">
        <v>386</v>
      </c>
      <c r="B4" s="99"/>
      <c r="C4" s="99"/>
    </row>
    <row r="5" spans="1:6" x14ac:dyDescent="0.2">
      <c r="E5" s="76" t="s">
        <v>2</v>
      </c>
    </row>
    <row r="6" spans="1:6" s="79" customFormat="1" x14ac:dyDescent="0.2">
      <c r="A6" s="77" t="s">
        <v>3</v>
      </c>
      <c r="B6" s="77" t="s">
        <v>4</v>
      </c>
      <c r="C6" s="78" t="s">
        <v>5</v>
      </c>
      <c r="D6" s="78" t="s">
        <v>375</v>
      </c>
      <c r="E6" s="77" t="s">
        <v>7</v>
      </c>
    </row>
    <row r="7" spans="1:6" s="79" customFormat="1" x14ac:dyDescent="0.2">
      <c r="A7" s="78">
        <v>1</v>
      </c>
      <c r="B7" s="78">
        <v>2</v>
      </c>
      <c r="C7" s="78">
        <v>3</v>
      </c>
      <c r="D7" s="78">
        <v>4</v>
      </c>
      <c r="E7" s="78">
        <v>5</v>
      </c>
    </row>
    <row r="8" spans="1:6" x14ac:dyDescent="0.2">
      <c r="A8" s="52" t="s">
        <v>8</v>
      </c>
      <c r="B8" s="52" t="s">
        <v>305</v>
      </c>
      <c r="C8" s="82">
        <f>SUM(C9:C21)</f>
        <v>380894355</v>
      </c>
      <c r="D8" s="82">
        <f>SUM(D9:D21)</f>
        <v>-21771355</v>
      </c>
      <c r="E8" s="82">
        <f>SUM(E9:E21)</f>
        <v>359123000</v>
      </c>
    </row>
    <row r="9" spans="1:6" x14ac:dyDescent="0.2">
      <c r="A9" s="52" t="s">
        <v>10</v>
      </c>
      <c r="B9" s="52" t="s">
        <v>306</v>
      </c>
      <c r="C9" s="83">
        <v>20054940</v>
      </c>
      <c r="D9" s="83">
        <v>-1690</v>
      </c>
      <c r="E9" s="83">
        <v>20053250</v>
      </c>
      <c r="F9" s="85"/>
    </row>
    <row r="10" spans="1:6" x14ac:dyDescent="0.2">
      <c r="A10" s="52" t="s">
        <v>12</v>
      </c>
      <c r="B10" s="53" t="s">
        <v>307</v>
      </c>
      <c r="C10" s="83">
        <v>51409641</v>
      </c>
      <c r="D10" s="84">
        <v>0</v>
      </c>
      <c r="E10" s="83">
        <v>51409641</v>
      </c>
      <c r="F10" s="85"/>
    </row>
    <row r="11" spans="1:6" ht="25.5" x14ac:dyDescent="0.2">
      <c r="A11" s="54" t="s">
        <v>14</v>
      </c>
      <c r="B11" s="55" t="s">
        <v>308</v>
      </c>
      <c r="C11" s="83">
        <v>3950044</v>
      </c>
      <c r="D11" s="83">
        <v>-1559748</v>
      </c>
      <c r="E11" s="83">
        <v>2390296</v>
      </c>
      <c r="F11" s="85"/>
    </row>
    <row r="12" spans="1:6" x14ac:dyDescent="0.2">
      <c r="A12" s="52" t="s">
        <v>16</v>
      </c>
      <c r="B12" s="52" t="s">
        <v>309</v>
      </c>
      <c r="C12" s="83">
        <v>260352020</v>
      </c>
      <c r="D12" s="83">
        <v>-15264728</v>
      </c>
      <c r="E12" s="83">
        <v>245087292</v>
      </c>
      <c r="F12" s="85"/>
    </row>
    <row r="13" spans="1:6" x14ac:dyDescent="0.2">
      <c r="A13" s="52" t="s">
        <v>18</v>
      </c>
      <c r="B13" s="52" t="s">
        <v>310</v>
      </c>
      <c r="C13" s="83">
        <v>19396837</v>
      </c>
      <c r="D13" s="83">
        <v>-16148</v>
      </c>
      <c r="E13" s="83">
        <v>19380689</v>
      </c>
      <c r="F13" s="85"/>
    </row>
    <row r="14" spans="1:6" x14ac:dyDescent="0.2">
      <c r="A14" s="52" t="s">
        <v>121</v>
      </c>
      <c r="B14" s="52" t="s">
        <v>311</v>
      </c>
      <c r="C14" s="83">
        <v>948927</v>
      </c>
      <c r="D14" s="84">
        <v>-894</v>
      </c>
      <c r="E14" s="83">
        <v>948033</v>
      </c>
      <c r="F14" s="85"/>
    </row>
    <row r="15" spans="1:6" x14ac:dyDescent="0.2">
      <c r="A15" s="52" t="s">
        <v>20</v>
      </c>
      <c r="B15" s="52" t="s">
        <v>312</v>
      </c>
      <c r="C15" s="83">
        <v>11214340</v>
      </c>
      <c r="D15" s="83">
        <v>-943760</v>
      </c>
      <c r="E15" s="83">
        <v>10270580</v>
      </c>
      <c r="F15" s="85"/>
    </row>
    <row r="16" spans="1:6" x14ac:dyDescent="0.2">
      <c r="A16" s="52" t="s">
        <v>23</v>
      </c>
      <c r="B16" s="52" t="s">
        <v>114</v>
      </c>
      <c r="C16" s="83">
        <v>1044658</v>
      </c>
      <c r="D16" s="83">
        <v>-483196</v>
      </c>
      <c r="E16" s="83">
        <v>561462</v>
      </c>
      <c r="F16" s="85"/>
    </row>
    <row r="17" spans="1:6" x14ac:dyDescent="0.2">
      <c r="A17" s="52" t="s">
        <v>113</v>
      </c>
      <c r="B17" s="53" t="s">
        <v>313</v>
      </c>
      <c r="C17" s="83">
        <v>9878317</v>
      </c>
      <c r="D17" s="83">
        <v>-3490315</v>
      </c>
      <c r="E17" s="83">
        <v>6388002</v>
      </c>
      <c r="F17" s="85"/>
    </row>
    <row r="18" spans="1:6" ht="25.5" x14ac:dyDescent="0.2">
      <c r="A18" s="52" t="s">
        <v>175</v>
      </c>
      <c r="B18" s="53" t="s">
        <v>247</v>
      </c>
      <c r="C18" s="83">
        <v>50685</v>
      </c>
      <c r="D18" s="84">
        <v>0</v>
      </c>
      <c r="E18" s="83">
        <v>50685</v>
      </c>
      <c r="F18" s="85"/>
    </row>
    <row r="19" spans="1:6" x14ac:dyDescent="0.2">
      <c r="A19" s="52" t="s">
        <v>177</v>
      </c>
      <c r="B19" s="52" t="s">
        <v>128</v>
      </c>
      <c r="C19" s="83">
        <v>33054</v>
      </c>
      <c r="D19" s="84">
        <v>0</v>
      </c>
      <c r="E19" s="83">
        <v>33054</v>
      </c>
      <c r="F19" s="85"/>
    </row>
    <row r="20" spans="1:6" x14ac:dyDescent="0.2">
      <c r="A20" s="52" t="s">
        <v>160</v>
      </c>
      <c r="B20" s="52" t="s">
        <v>314</v>
      </c>
      <c r="C20" s="83">
        <v>2560892</v>
      </c>
      <c r="D20" s="83">
        <v>-10876</v>
      </c>
      <c r="E20" s="83">
        <v>2550016</v>
      </c>
      <c r="F20" s="85"/>
    </row>
    <row r="21" spans="1:6" x14ac:dyDescent="0.2">
      <c r="A21" s="52" t="s">
        <v>180</v>
      </c>
      <c r="B21" s="52" t="s">
        <v>134</v>
      </c>
      <c r="C21" s="83">
        <v>0</v>
      </c>
      <c r="D21" s="83">
        <v>0</v>
      </c>
      <c r="E21" s="83">
        <v>0</v>
      </c>
      <c r="F21" s="85"/>
    </row>
    <row r="22" spans="1:6" x14ac:dyDescent="0.2">
      <c r="A22" s="52" t="s">
        <v>29</v>
      </c>
      <c r="B22" s="52" t="s">
        <v>30</v>
      </c>
      <c r="C22" s="82">
        <f>+C23+C35</f>
        <v>359123000</v>
      </c>
      <c r="D22" s="82">
        <f>+D23+D35</f>
        <v>0</v>
      </c>
      <c r="E22" s="82">
        <f>+E23+E35</f>
        <v>359123000</v>
      </c>
    </row>
    <row r="23" spans="1:6" x14ac:dyDescent="0.2">
      <c r="A23" s="52" t="s">
        <v>31</v>
      </c>
      <c r="B23" s="52" t="s">
        <v>279</v>
      </c>
      <c r="C23" s="82">
        <f>SUM(C24:C34)</f>
        <v>301833880</v>
      </c>
      <c r="D23" s="82">
        <f>SUM(D24:D34)</f>
        <v>0</v>
      </c>
      <c r="E23" s="82">
        <f>SUM(E24:E34)</f>
        <v>301833880</v>
      </c>
    </row>
    <row r="24" spans="1:6" x14ac:dyDescent="0.2">
      <c r="A24" s="52" t="s">
        <v>33</v>
      </c>
      <c r="B24" s="52" t="s">
        <v>315</v>
      </c>
      <c r="C24" s="83">
        <v>65078802</v>
      </c>
      <c r="D24" s="84">
        <v>0</v>
      </c>
      <c r="E24" s="83">
        <v>65078802</v>
      </c>
    </row>
    <row r="25" spans="1:6" x14ac:dyDescent="0.2">
      <c r="A25" s="52" t="s">
        <v>35</v>
      </c>
      <c r="B25" s="52" t="s">
        <v>316</v>
      </c>
      <c r="C25" s="83">
        <v>171432086</v>
      </c>
      <c r="D25" s="84">
        <v>0</v>
      </c>
      <c r="E25" s="83">
        <v>171432086</v>
      </c>
    </row>
    <row r="26" spans="1:6" x14ac:dyDescent="0.2">
      <c r="A26" s="52" t="s">
        <v>37</v>
      </c>
      <c r="B26" s="52" t="s">
        <v>317</v>
      </c>
      <c r="C26" s="83">
        <v>45255243</v>
      </c>
      <c r="D26" s="84">
        <v>0</v>
      </c>
      <c r="E26" s="83">
        <v>45255243</v>
      </c>
    </row>
    <row r="27" spans="1:6" x14ac:dyDescent="0.2">
      <c r="A27" s="52" t="s">
        <v>39</v>
      </c>
      <c r="B27" s="52" t="s">
        <v>265</v>
      </c>
      <c r="C27" s="83">
        <v>132790</v>
      </c>
      <c r="D27" s="84">
        <v>0</v>
      </c>
      <c r="E27" s="83">
        <v>132790</v>
      </c>
    </row>
    <row r="28" spans="1:6" ht="25.5" x14ac:dyDescent="0.2">
      <c r="A28" s="52" t="s">
        <v>135</v>
      </c>
      <c r="B28" s="53" t="s">
        <v>324</v>
      </c>
      <c r="C28" s="83">
        <v>94606</v>
      </c>
      <c r="D28" s="84">
        <v>0</v>
      </c>
      <c r="E28" s="83">
        <v>94606</v>
      </c>
    </row>
    <row r="29" spans="1:6" x14ac:dyDescent="0.2">
      <c r="A29" s="52" t="s">
        <v>249</v>
      </c>
      <c r="B29" s="52" t="s">
        <v>269</v>
      </c>
      <c r="C29" s="83">
        <v>2419833</v>
      </c>
      <c r="D29" s="84">
        <v>0</v>
      </c>
      <c r="E29" s="83">
        <v>2419833</v>
      </c>
    </row>
    <row r="30" spans="1:6" x14ac:dyDescent="0.2">
      <c r="A30" s="52" t="s">
        <v>250</v>
      </c>
      <c r="B30" s="53" t="s">
        <v>318</v>
      </c>
      <c r="C30" s="83">
        <v>56962</v>
      </c>
      <c r="D30" s="84">
        <v>0</v>
      </c>
      <c r="E30" s="83">
        <v>56962</v>
      </c>
    </row>
    <row r="31" spans="1:6" x14ac:dyDescent="0.2">
      <c r="A31" s="52" t="s">
        <v>43</v>
      </c>
      <c r="B31" s="52" t="s">
        <v>319</v>
      </c>
      <c r="C31" s="83">
        <v>220031</v>
      </c>
      <c r="D31" s="84">
        <v>0</v>
      </c>
      <c r="E31" s="83">
        <v>220031</v>
      </c>
    </row>
    <row r="32" spans="1:6" ht="25.5" x14ac:dyDescent="0.2">
      <c r="A32" s="52" t="s">
        <v>45</v>
      </c>
      <c r="B32" s="53" t="s">
        <v>325</v>
      </c>
      <c r="C32" s="84">
        <v>0</v>
      </c>
      <c r="D32" s="84">
        <v>0</v>
      </c>
      <c r="E32" s="84">
        <v>0</v>
      </c>
    </row>
    <row r="33" spans="1:5" x14ac:dyDescent="0.2">
      <c r="A33" s="52" t="s">
        <v>139</v>
      </c>
      <c r="B33" s="52" t="s">
        <v>320</v>
      </c>
      <c r="C33" s="84">
        <v>0</v>
      </c>
      <c r="D33" s="84">
        <v>0</v>
      </c>
      <c r="E33" s="84">
        <v>0</v>
      </c>
    </row>
    <row r="34" spans="1:5" x14ac:dyDescent="0.2">
      <c r="A34" s="52" t="s">
        <v>164</v>
      </c>
      <c r="B34" s="53" t="s">
        <v>321</v>
      </c>
      <c r="C34" s="83">
        <v>17143527</v>
      </c>
      <c r="D34" s="84">
        <v>0</v>
      </c>
      <c r="E34" s="83">
        <v>17143527</v>
      </c>
    </row>
    <row r="35" spans="1:5" x14ac:dyDescent="0.2">
      <c r="A35" s="52" t="s">
        <v>47</v>
      </c>
      <c r="B35" s="52" t="s">
        <v>48</v>
      </c>
      <c r="C35" s="82">
        <f>SUM(C36:C40)</f>
        <v>57289120</v>
      </c>
      <c r="D35" s="82">
        <f>SUM(D36:D40)</f>
        <v>0</v>
      </c>
      <c r="E35" s="82">
        <f>SUM(E36:E40)</f>
        <v>57289120</v>
      </c>
    </row>
    <row r="36" spans="1:5" x14ac:dyDescent="0.2">
      <c r="A36" s="52" t="s">
        <v>326</v>
      </c>
      <c r="B36" s="52" t="s">
        <v>50</v>
      </c>
      <c r="C36" s="83">
        <v>28446332</v>
      </c>
      <c r="D36" s="84">
        <v>0</v>
      </c>
      <c r="E36" s="83">
        <v>28446332</v>
      </c>
    </row>
    <row r="37" spans="1:5" x14ac:dyDescent="0.2">
      <c r="A37" s="54" t="s">
        <v>327</v>
      </c>
      <c r="B37" s="54" t="s">
        <v>372</v>
      </c>
      <c r="C37" s="83">
        <v>20780393</v>
      </c>
      <c r="D37" s="84">
        <v>0</v>
      </c>
      <c r="E37" s="83">
        <v>20780393</v>
      </c>
    </row>
    <row r="38" spans="1:5" x14ac:dyDescent="0.2">
      <c r="A38" s="54" t="s">
        <v>329</v>
      </c>
      <c r="B38" s="56" t="s">
        <v>328</v>
      </c>
      <c r="C38" s="83">
        <v>560106</v>
      </c>
      <c r="D38" s="84">
        <v>0</v>
      </c>
      <c r="E38" s="83">
        <v>560106</v>
      </c>
    </row>
    <row r="39" spans="1:5" ht="25.5" x14ac:dyDescent="0.2">
      <c r="A39" s="54" t="s">
        <v>365</v>
      </c>
      <c r="B39" s="62" t="s">
        <v>368</v>
      </c>
      <c r="C39" s="83">
        <v>-117640</v>
      </c>
      <c r="D39" s="84">
        <v>0</v>
      </c>
      <c r="E39" s="83">
        <v>-117640</v>
      </c>
    </row>
    <row r="40" spans="1:5" x14ac:dyDescent="0.2">
      <c r="A40" s="52" t="s">
        <v>367</v>
      </c>
      <c r="B40" s="61" t="s">
        <v>323</v>
      </c>
      <c r="C40" s="83">
        <v>7619929</v>
      </c>
      <c r="D40" s="84">
        <v>0</v>
      </c>
      <c r="E40" s="83">
        <v>7619929</v>
      </c>
    </row>
    <row r="41" spans="1:5" x14ac:dyDescent="0.2">
      <c r="A41" s="52" t="s">
        <v>55</v>
      </c>
      <c r="B41" s="52" t="s">
        <v>56</v>
      </c>
      <c r="C41" s="84">
        <v>0</v>
      </c>
      <c r="D41" s="84">
        <v>0</v>
      </c>
      <c r="E41" s="84">
        <v>0</v>
      </c>
    </row>
    <row r="42" spans="1:5" x14ac:dyDescent="0.2">
      <c r="A42" s="52" t="s">
        <v>57</v>
      </c>
      <c r="B42" s="52" t="s">
        <v>271</v>
      </c>
      <c r="C42" s="83">
        <v>157073305</v>
      </c>
      <c r="D42" s="84">
        <v>0</v>
      </c>
      <c r="E42" s="83">
        <v>157073305</v>
      </c>
    </row>
    <row r="43" spans="1:5" x14ac:dyDescent="0.2">
      <c r="A43" s="19" t="s">
        <v>59</v>
      </c>
      <c r="B43" s="19" t="s">
        <v>272</v>
      </c>
      <c r="C43" s="83">
        <v>157073305</v>
      </c>
      <c r="D43" s="84">
        <v>0</v>
      </c>
      <c r="E43" s="83">
        <v>157073305</v>
      </c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45"/>
  <dimension ref="A1:E43"/>
  <sheetViews>
    <sheetView workbookViewId="0">
      <selection activeCell="H37" sqref="H37"/>
    </sheetView>
  </sheetViews>
  <sheetFormatPr defaultRowHeight="12.75" x14ac:dyDescent="0.2"/>
  <cols>
    <col min="1" max="1" width="11.140625" customWidth="1"/>
    <col min="2" max="2" width="64.42578125" customWidth="1"/>
    <col min="3" max="3" width="11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21" t="s">
        <v>301</v>
      </c>
      <c r="B1" s="22"/>
      <c r="C1" s="2"/>
    </row>
    <row r="2" spans="1:5" x14ac:dyDescent="0.2">
      <c r="A2" s="16"/>
      <c r="B2" s="16"/>
      <c r="C2" s="16"/>
    </row>
    <row r="3" spans="1:5" ht="18" x14ac:dyDescent="0.25">
      <c r="A3" s="101" t="s">
        <v>0</v>
      </c>
      <c r="B3" s="101"/>
      <c r="C3" s="101"/>
    </row>
    <row r="4" spans="1:5" ht="15.75" x14ac:dyDescent="0.25">
      <c r="A4" s="102" t="s">
        <v>384</v>
      </c>
      <c r="B4" s="103"/>
      <c r="C4" s="103"/>
    </row>
    <row r="5" spans="1:5" x14ac:dyDescent="0.2">
      <c r="A5" s="16"/>
      <c r="B5" s="16"/>
      <c r="E5" s="58" t="s">
        <v>2</v>
      </c>
    </row>
    <row r="6" spans="1:5" s="70" customFormat="1" ht="15.75" x14ac:dyDescent="0.2">
      <c r="A6" s="69" t="s">
        <v>3</v>
      </c>
      <c r="B6" s="69" t="s">
        <v>4</v>
      </c>
      <c r="C6" s="71" t="s">
        <v>5</v>
      </c>
      <c r="D6" s="71" t="s">
        <v>375</v>
      </c>
      <c r="E6" s="69" t="s">
        <v>7</v>
      </c>
    </row>
    <row r="7" spans="1:5" s="70" customFormat="1" ht="15.75" x14ac:dyDescent="0.2">
      <c r="A7" s="71">
        <v>1</v>
      </c>
      <c r="B7" s="71">
        <v>2</v>
      </c>
      <c r="C7" s="71">
        <v>3</v>
      </c>
      <c r="D7" s="71">
        <v>4</v>
      </c>
      <c r="E7" s="71">
        <v>5</v>
      </c>
    </row>
    <row r="8" spans="1:5" x14ac:dyDescent="0.2">
      <c r="A8" s="52" t="s">
        <v>8</v>
      </c>
      <c r="B8" s="52" t="s">
        <v>305</v>
      </c>
      <c r="C8" s="60">
        <v>361740250</v>
      </c>
      <c r="D8" s="60">
        <v>-24014256</v>
      </c>
      <c r="E8" s="60">
        <v>337725994</v>
      </c>
    </row>
    <row r="9" spans="1:5" x14ac:dyDescent="0.2">
      <c r="A9" s="52" t="s">
        <v>10</v>
      </c>
      <c r="B9" s="52" t="s">
        <v>306</v>
      </c>
      <c r="C9" s="60">
        <v>13108412</v>
      </c>
      <c r="D9" s="60">
        <v>-1768</v>
      </c>
      <c r="E9" s="60">
        <v>13106644</v>
      </c>
    </row>
    <row r="10" spans="1:5" x14ac:dyDescent="0.2">
      <c r="A10" s="52" t="s">
        <v>12</v>
      </c>
      <c r="B10" s="53" t="s">
        <v>307</v>
      </c>
      <c r="C10" s="60">
        <v>59821949</v>
      </c>
      <c r="D10" s="59">
        <v>0</v>
      </c>
      <c r="E10" s="60">
        <v>59821949</v>
      </c>
    </row>
    <row r="11" spans="1:5" ht="25.5" x14ac:dyDescent="0.2">
      <c r="A11" s="54" t="s">
        <v>14</v>
      </c>
      <c r="B11" s="55" t="s">
        <v>308</v>
      </c>
      <c r="C11" s="60">
        <v>4235641</v>
      </c>
      <c r="D11" s="60">
        <v>-1776372</v>
      </c>
      <c r="E11" s="60">
        <v>2459269</v>
      </c>
    </row>
    <row r="12" spans="1:5" x14ac:dyDescent="0.2">
      <c r="A12" s="52" t="s">
        <v>16</v>
      </c>
      <c r="B12" s="52" t="s">
        <v>309</v>
      </c>
      <c r="C12" s="60">
        <v>240255547</v>
      </c>
      <c r="D12" s="60">
        <v>-17107361</v>
      </c>
      <c r="E12" s="60">
        <v>223148186</v>
      </c>
    </row>
    <row r="13" spans="1:5" x14ac:dyDescent="0.2">
      <c r="A13" s="52" t="s">
        <v>18</v>
      </c>
      <c r="B13" s="52" t="s">
        <v>310</v>
      </c>
      <c r="C13" s="60">
        <v>20492657</v>
      </c>
      <c r="D13" s="60">
        <v>-15976</v>
      </c>
      <c r="E13" s="60">
        <v>20476681</v>
      </c>
    </row>
    <row r="14" spans="1:5" x14ac:dyDescent="0.2">
      <c r="A14" s="52" t="s">
        <v>121</v>
      </c>
      <c r="B14" s="52" t="s">
        <v>311</v>
      </c>
      <c r="C14" s="60">
        <v>948927</v>
      </c>
      <c r="D14" s="59">
        <v>-894</v>
      </c>
      <c r="E14" s="60">
        <v>948033</v>
      </c>
    </row>
    <row r="15" spans="1:5" x14ac:dyDescent="0.2">
      <c r="A15" s="52" t="s">
        <v>20</v>
      </c>
      <c r="B15" s="52" t="s">
        <v>312</v>
      </c>
      <c r="C15" s="60">
        <v>9563917</v>
      </c>
      <c r="D15" s="60">
        <v>-1068217</v>
      </c>
      <c r="E15" s="60">
        <v>8495700</v>
      </c>
    </row>
    <row r="16" spans="1:5" x14ac:dyDescent="0.2">
      <c r="A16" s="52" t="s">
        <v>23</v>
      </c>
      <c r="B16" s="52" t="s">
        <v>114</v>
      </c>
      <c r="C16" s="60">
        <v>943238</v>
      </c>
      <c r="D16" s="60">
        <v>-455017</v>
      </c>
      <c r="E16" s="60">
        <v>488221</v>
      </c>
    </row>
    <row r="17" spans="1:5" x14ac:dyDescent="0.2">
      <c r="A17" s="52" t="s">
        <v>113</v>
      </c>
      <c r="B17" s="53" t="s">
        <v>313</v>
      </c>
      <c r="C17" s="60">
        <v>9902984</v>
      </c>
      <c r="D17" s="60">
        <v>-3579061</v>
      </c>
      <c r="E17" s="60">
        <v>6323923</v>
      </c>
    </row>
    <row r="18" spans="1:5" ht="25.5" x14ac:dyDescent="0.2">
      <c r="A18" s="52" t="s">
        <v>175</v>
      </c>
      <c r="B18" s="53" t="s">
        <v>247</v>
      </c>
      <c r="C18" s="59">
        <v>85</v>
      </c>
      <c r="D18" s="59">
        <v>0</v>
      </c>
      <c r="E18" s="59">
        <v>85</v>
      </c>
    </row>
    <row r="19" spans="1:5" x14ac:dyDescent="0.2">
      <c r="A19" s="52" t="s">
        <v>177</v>
      </c>
      <c r="B19" s="52" t="s">
        <v>128</v>
      </c>
      <c r="C19" s="60">
        <v>0</v>
      </c>
      <c r="D19" s="60">
        <v>0</v>
      </c>
      <c r="E19" s="60">
        <v>0</v>
      </c>
    </row>
    <row r="20" spans="1:5" x14ac:dyDescent="0.2">
      <c r="A20" s="52" t="s">
        <v>160</v>
      </c>
      <c r="B20" s="52" t="s">
        <v>314</v>
      </c>
      <c r="C20" s="60">
        <v>2466893</v>
      </c>
      <c r="D20" s="60">
        <v>-9590</v>
      </c>
      <c r="E20" s="60">
        <v>2457303</v>
      </c>
    </row>
    <row r="21" spans="1:5" x14ac:dyDescent="0.2">
      <c r="A21" s="52" t="s">
        <v>180</v>
      </c>
      <c r="B21" s="52" t="s">
        <v>134</v>
      </c>
      <c r="C21" s="60">
        <v>0</v>
      </c>
      <c r="D21" s="60">
        <v>0</v>
      </c>
      <c r="E21" s="60">
        <v>0</v>
      </c>
    </row>
    <row r="22" spans="1:5" x14ac:dyDescent="0.2">
      <c r="A22" s="52" t="s">
        <v>29</v>
      </c>
      <c r="B22" s="52" t="s">
        <v>30</v>
      </c>
      <c r="C22" s="60">
        <v>337725994</v>
      </c>
      <c r="D22" s="59">
        <v>0</v>
      </c>
      <c r="E22" s="60">
        <v>337725994</v>
      </c>
    </row>
    <row r="23" spans="1:5" x14ac:dyDescent="0.2">
      <c r="A23" s="52" t="s">
        <v>31</v>
      </c>
      <c r="B23" s="52" t="s">
        <v>279</v>
      </c>
      <c r="C23" s="60">
        <v>282398452</v>
      </c>
      <c r="D23" s="59">
        <v>0</v>
      </c>
      <c r="E23" s="60">
        <v>282398452</v>
      </c>
    </row>
    <row r="24" spans="1:5" x14ac:dyDescent="0.2">
      <c r="A24" s="52" t="s">
        <v>33</v>
      </c>
      <c r="B24" s="52" t="s">
        <v>315</v>
      </c>
      <c r="C24" s="60">
        <v>68622713</v>
      </c>
      <c r="D24" s="59">
        <v>0</v>
      </c>
      <c r="E24" s="60">
        <v>68622713</v>
      </c>
    </row>
    <row r="25" spans="1:5" x14ac:dyDescent="0.2">
      <c r="A25" s="52" t="s">
        <v>35</v>
      </c>
      <c r="B25" s="52" t="s">
        <v>316</v>
      </c>
      <c r="C25" s="60">
        <v>135571688</v>
      </c>
      <c r="D25" s="59">
        <v>0</v>
      </c>
      <c r="E25" s="60">
        <v>135571688</v>
      </c>
    </row>
    <row r="26" spans="1:5" x14ac:dyDescent="0.2">
      <c r="A26" s="52" t="s">
        <v>37</v>
      </c>
      <c r="B26" s="52" t="s">
        <v>317</v>
      </c>
      <c r="C26" s="60">
        <v>55660447</v>
      </c>
      <c r="D26" s="59">
        <v>0</v>
      </c>
      <c r="E26" s="60">
        <v>55660447</v>
      </c>
    </row>
    <row r="27" spans="1:5" x14ac:dyDescent="0.2">
      <c r="A27" s="52" t="s">
        <v>39</v>
      </c>
      <c r="B27" s="52" t="s">
        <v>265</v>
      </c>
      <c r="C27" s="60">
        <v>1430018</v>
      </c>
      <c r="D27" s="59">
        <v>0</v>
      </c>
      <c r="E27" s="60">
        <v>1430018</v>
      </c>
    </row>
    <row r="28" spans="1:5" ht="25.5" x14ac:dyDescent="0.2">
      <c r="A28" s="52" t="s">
        <v>135</v>
      </c>
      <c r="B28" s="53" t="s">
        <v>324</v>
      </c>
      <c r="C28" s="60">
        <v>158290</v>
      </c>
      <c r="D28" s="59">
        <v>0</v>
      </c>
      <c r="E28" s="60">
        <v>158290</v>
      </c>
    </row>
    <row r="29" spans="1:5" x14ac:dyDescent="0.2">
      <c r="A29" s="52" t="s">
        <v>249</v>
      </c>
      <c r="B29" s="52" t="s">
        <v>269</v>
      </c>
      <c r="C29" s="60">
        <v>2329308</v>
      </c>
      <c r="D29" s="59">
        <v>0</v>
      </c>
      <c r="E29" s="60">
        <v>2329308</v>
      </c>
    </row>
    <row r="30" spans="1:5" x14ac:dyDescent="0.2">
      <c r="A30" s="52" t="s">
        <v>250</v>
      </c>
      <c r="B30" s="53" t="s">
        <v>318</v>
      </c>
      <c r="C30" s="60">
        <v>36892</v>
      </c>
      <c r="D30" s="59">
        <v>0</v>
      </c>
      <c r="E30" s="60">
        <v>36892</v>
      </c>
    </row>
    <row r="31" spans="1:5" x14ac:dyDescent="0.2">
      <c r="A31" s="52" t="s">
        <v>43</v>
      </c>
      <c r="B31" s="52" t="s">
        <v>319</v>
      </c>
      <c r="C31" s="60">
        <v>620089</v>
      </c>
      <c r="D31" s="59">
        <v>0</v>
      </c>
      <c r="E31" s="60">
        <v>620089</v>
      </c>
    </row>
    <row r="32" spans="1:5" ht="25.5" x14ac:dyDescent="0.2">
      <c r="A32" s="52" t="s">
        <v>45</v>
      </c>
      <c r="B32" s="53" t="s">
        <v>325</v>
      </c>
      <c r="C32" s="60">
        <v>0</v>
      </c>
      <c r="D32" s="59">
        <v>0</v>
      </c>
      <c r="E32" s="60">
        <v>0</v>
      </c>
    </row>
    <row r="33" spans="1:5" x14ac:dyDescent="0.2">
      <c r="A33" s="52" t="s">
        <v>139</v>
      </c>
      <c r="B33" s="52" t="s">
        <v>320</v>
      </c>
      <c r="C33" s="60">
        <v>2353</v>
      </c>
      <c r="D33" s="59">
        <v>0</v>
      </c>
      <c r="E33" s="60">
        <v>2353</v>
      </c>
    </row>
    <row r="34" spans="1:5" x14ac:dyDescent="0.2">
      <c r="A34" s="52" t="s">
        <v>164</v>
      </c>
      <c r="B34" s="53" t="s">
        <v>321</v>
      </c>
      <c r="C34" s="60">
        <v>17966654</v>
      </c>
      <c r="D34" s="59">
        <v>0</v>
      </c>
      <c r="E34" s="60">
        <v>17966654</v>
      </c>
    </row>
    <row r="35" spans="1:5" x14ac:dyDescent="0.2">
      <c r="A35" s="52" t="s">
        <v>47</v>
      </c>
      <c r="B35" s="52" t="s">
        <v>48</v>
      </c>
      <c r="C35" s="60">
        <v>55327542</v>
      </c>
      <c r="D35" s="59">
        <v>0</v>
      </c>
      <c r="E35" s="60">
        <v>55327542</v>
      </c>
    </row>
    <row r="36" spans="1:5" x14ac:dyDescent="0.2">
      <c r="A36" s="52" t="s">
        <v>326</v>
      </c>
      <c r="B36" s="52" t="s">
        <v>50</v>
      </c>
      <c r="C36" s="60">
        <v>28446332</v>
      </c>
      <c r="D36" s="59">
        <v>0</v>
      </c>
      <c r="E36" s="60">
        <v>28446332</v>
      </c>
    </row>
    <row r="37" spans="1:5" x14ac:dyDescent="0.2">
      <c r="A37" s="54" t="s">
        <v>327</v>
      </c>
      <c r="B37" s="54" t="s">
        <v>372</v>
      </c>
      <c r="C37" s="60">
        <v>20780393</v>
      </c>
      <c r="D37" s="59">
        <v>0</v>
      </c>
      <c r="E37" s="60">
        <v>20780393</v>
      </c>
    </row>
    <row r="38" spans="1:5" x14ac:dyDescent="0.2">
      <c r="A38" s="54" t="s">
        <v>329</v>
      </c>
      <c r="B38" s="56" t="s">
        <v>328</v>
      </c>
      <c r="C38" s="60">
        <v>559945</v>
      </c>
      <c r="D38" s="59">
        <v>0</v>
      </c>
      <c r="E38" s="60">
        <v>559945</v>
      </c>
    </row>
    <row r="39" spans="1:5" ht="25.5" x14ac:dyDescent="0.2">
      <c r="A39" s="54" t="s">
        <v>365</v>
      </c>
      <c r="B39" s="62" t="s">
        <v>368</v>
      </c>
      <c r="C39" s="59">
        <v>-748</v>
      </c>
      <c r="D39" s="59">
        <v>0</v>
      </c>
      <c r="E39" s="59">
        <v>-748</v>
      </c>
    </row>
    <row r="40" spans="1:5" x14ac:dyDescent="0.2">
      <c r="A40" s="52" t="s">
        <v>367</v>
      </c>
      <c r="B40" s="61" t="s">
        <v>323</v>
      </c>
      <c r="C40" s="60">
        <v>5541620</v>
      </c>
      <c r="D40" s="59">
        <v>0</v>
      </c>
      <c r="E40" s="60">
        <v>5541620</v>
      </c>
    </row>
    <row r="41" spans="1:5" x14ac:dyDescent="0.2">
      <c r="A41" s="52" t="s">
        <v>55</v>
      </c>
      <c r="B41" s="52" t="s">
        <v>56</v>
      </c>
      <c r="C41" s="59"/>
      <c r="D41" s="59"/>
      <c r="E41" s="59"/>
    </row>
    <row r="42" spans="1:5" x14ac:dyDescent="0.2">
      <c r="A42" s="52" t="s">
        <v>57</v>
      </c>
      <c r="B42" s="52" t="s">
        <v>271</v>
      </c>
      <c r="C42" s="60">
        <v>166214220</v>
      </c>
      <c r="D42" s="59">
        <v>0</v>
      </c>
      <c r="E42" s="60">
        <v>166214220</v>
      </c>
    </row>
    <row r="43" spans="1:5" x14ac:dyDescent="0.2">
      <c r="A43" s="19" t="s">
        <v>59</v>
      </c>
      <c r="B43" s="19" t="s">
        <v>272</v>
      </c>
      <c r="C43" s="60">
        <v>166214220</v>
      </c>
      <c r="D43" s="59">
        <v>0</v>
      </c>
      <c r="E43" s="60">
        <v>166214220</v>
      </c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46"/>
  <dimension ref="A1:E43"/>
  <sheetViews>
    <sheetView workbookViewId="0">
      <selection activeCell="B26" sqref="B26"/>
    </sheetView>
  </sheetViews>
  <sheetFormatPr defaultRowHeight="12.75" x14ac:dyDescent="0.2"/>
  <cols>
    <col min="1" max="1" width="11.140625" customWidth="1"/>
    <col min="2" max="2" width="64.42578125" customWidth="1"/>
    <col min="3" max="3" width="11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21" t="s">
        <v>301</v>
      </c>
      <c r="B1" s="22"/>
      <c r="C1" s="2"/>
    </row>
    <row r="2" spans="1:5" x14ac:dyDescent="0.2">
      <c r="A2" s="16"/>
      <c r="B2" s="16"/>
      <c r="C2" s="16"/>
    </row>
    <row r="3" spans="1:5" ht="18" x14ac:dyDescent="0.25">
      <c r="A3" s="101" t="s">
        <v>0</v>
      </c>
      <c r="B3" s="101"/>
      <c r="C3" s="101"/>
    </row>
    <row r="4" spans="1:5" ht="15.75" x14ac:dyDescent="0.25">
      <c r="A4" s="102" t="s">
        <v>382</v>
      </c>
      <c r="B4" s="103"/>
      <c r="C4" s="103"/>
    </row>
    <row r="5" spans="1:5" x14ac:dyDescent="0.2">
      <c r="A5" s="16"/>
      <c r="B5" s="16"/>
      <c r="E5" s="58" t="s">
        <v>2</v>
      </c>
    </row>
    <row r="6" spans="1:5" s="70" customFormat="1" ht="15.75" x14ac:dyDescent="0.2">
      <c r="A6" s="69" t="s">
        <v>3</v>
      </c>
      <c r="B6" s="69" t="s">
        <v>4</v>
      </c>
      <c r="C6" s="71" t="s">
        <v>5</v>
      </c>
      <c r="D6" s="71" t="s">
        <v>375</v>
      </c>
      <c r="E6" s="69" t="s">
        <v>7</v>
      </c>
    </row>
    <row r="7" spans="1:5" s="70" customFormat="1" ht="15.75" x14ac:dyDescent="0.2">
      <c r="A7" s="71">
        <v>1</v>
      </c>
      <c r="B7" s="71">
        <v>2</v>
      </c>
      <c r="C7" s="71">
        <v>3</v>
      </c>
      <c r="D7" s="71">
        <v>4</v>
      </c>
      <c r="E7" s="71">
        <v>5</v>
      </c>
    </row>
    <row r="8" spans="1:5" x14ac:dyDescent="0.2">
      <c r="A8" s="52" t="s">
        <v>8</v>
      </c>
      <c r="B8" s="52" t="s">
        <v>305</v>
      </c>
      <c r="C8" s="60">
        <v>354575389</v>
      </c>
      <c r="D8" s="60">
        <v>-22791577</v>
      </c>
      <c r="E8" s="60">
        <v>331783812</v>
      </c>
    </row>
    <row r="9" spans="1:5" x14ac:dyDescent="0.2">
      <c r="A9" s="52" t="s">
        <v>10</v>
      </c>
      <c r="B9" s="52" t="s">
        <v>306</v>
      </c>
      <c r="C9" s="60">
        <v>9584523</v>
      </c>
      <c r="D9" s="60">
        <v>-1818</v>
      </c>
      <c r="E9" s="60">
        <v>9582705</v>
      </c>
    </row>
    <row r="10" spans="1:5" x14ac:dyDescent="0.2">
      <c r="A10" s="52" t="s">
        <v>12</v>
      </c>
      <c r="B10" s="53" t="s">
        <v>307</v>
      </c>
      <c r="C10" s="60">
        <v>67072614</v>
      </c>
      <c r="D10" s="59">
        <v>0</v>
      </c>
      <c r="E10" s="60">
        <v>67072614</v>
      </c>
    </row>
    <row r="11" spans="1:5" ht="25.5" x14ac:dyDescent="0.2">
      <c r="A11" s="54" t="s">
        <v>14</v>
      </c>
      <c r="B11" s="55" t="s">
        <v>308</v>
      </c>
      <c r="C11" s="60">
        <v>4000862</v>
      </c>
      <c r="D11" s="60">
        <v>-1601565</v>
      </c>
      <c r="E11" s="60">
        <v>2399297</v>
      </c>
    </row>
    <row r="12" spans="1:5" x14ac:dyDescent="0.2">
      <c r="A12" s="52" t="s">
        <v>16</v>
      </c>
      <c r="B12" s="52" t="s">
        <v>309</v>
      </c>
      <c r="C12" s="60">
        <v>230998169</v>
      </c>
      <c r="D12" s="60">
        <v>-16449102</v>
      </c>
      <c r="E12" s="60">
        <v>214549067</v>
      </c>
    </row>
    <row r="13" spans="1:5" x14ac:dyDescent="0.2">
      <c r="A13" s="52" t="s">
        <v>18</v>
      </c>
      <c r="B13" s="52" t="s">
        <v>310</v>
      </c>
      <c r="C13" s="60">
        <v>22769731</v>
      </c>
      <c r="D13" s="60">
        <v>-15976</v>
      </c>
      <c r="E13" s="60">
        <v>22753755</v>
      </c>
    </row>
    <row r="14" spans="1:5" x14ac:dyDescent="0.2">
      <c r="A14" s="52" t="s">
        <v>121</v>
      </c>
      <c r="B14" s="52" t="s">
        <v>311</v>
      </c>
      <c r="C14" s="60">
        <v>948927</v>
      </c>
      <c r="D14" s="59">
        <v>-890</v>
      </c>
      <c r="E14" s="60">
        <v>948037</v>
      </c>
    </row>
    <row r="15" spans="1:5" x14ac:dyDescent="0.2">
      <c r="A15" s="52" t="s">
        <v>20</v>
      </c>
      <c r="B15" s="52" t="s">
        <v>312</v>
      </c>
      <c r="C15" s="60">
        <v>5832406</v>
      </c>
      <c r="D15" s="60">
        <v>-909216</v>
      </c>
      <c r="E15" s="60">
        <v>4923190</v>
      </c>
    </row>
    <row r="16" spans="1:5" x14ac:dyDescent="0.2">
      <c r="A16" s="52" t="s">
        <v>23</v>
      </c>
      <c r="B16" s="52" t="s">
        <v>114</v>
      </c>
      <c r="C16" s="60">
        <v>885933</v>
      </c>
      <c r="D16" s="60">
        <v>-391597</v>
      </c>
      <c r="E16" s="60">
        <v>494336</v>
      </c>
    </row>
    <row r="17" spans="1:5" x14ac:dyDescent="0.2">
      <c r="A17" s="52" t="s">
        <v>113</v>
      </c>
      <c r="B17" s="53" t="s">
        <v>313</v>
      </c>
      <c r="C17" s="60">
        <v>9710358</v>
      </c>
      <c r="D17" s="60">
        <v>-3413148</v>
      </c>
      <c r="E17" s="60">
        <v>6297210</v>
      </c>
    </row>
    <row r="18" spans="1:5" ht="25.5" x14ac:dyDescent="0.2">
      <c r="A18" s="52" t="s">
        <v>175</v>
      </c>
      <c r="B18" s="53" t="s">
        <v>247</v>
      </c>
      <c r="C18" s="60"/>
      <c r="D18" s="60"/>
      <c r="E18" s="60"/>
    </row>
    <row r="19" spans="1:5" x14ac:dyDescent="0.2">
      <c r="A19" s="52" t="s">
        <v>177</v>
      </c>
      <c r="B19" s="52" t="s">
        <v>128</v>
      </c>
      <c r="C19" s="60"/>
      <c r="D19" s="60"/>
      <c r="E19" s="60"/>
    </row>
    <row r="20" spans="1:5" x14ac:dyDescent="0.2">
      <c r="A20" s="52" t="s">
        <v>160</v>
      </c>
      <c r="B20" s="52" t="s">
        <v>314</v>
      </c>
      <c r="C20" s="60">
        <v>2771866</v>
      </c>
      <c r="D20" s="60">
        <v>-8265</v>
      </c>
      <c r="E20" s="60">
        <v>2763601</v>
      </c>
    </row>
    <row r="21" spans="1:5" x14ac:dyDescent="0.2">
      <c r="A21" s="52" t="s">
        <v>180</v>
      </c>
      <c r="B21" s="52" t="s">
        <v>134</v>
      </c>
      <c r="C21" s="60"/>
      <c r="D21" s="60"/>
      <c r="E21" s="60"/>
    </row>
    <row r="22" spans="1:5" x14ac:dyDescent="0.2">
      <c r="A22" s="52" t="s">
        <v>29</v>
      </c>
      <c r="B22" s="52" t="s">
        <v>30</v>
      </c>
      <c r="C22" s="60">
        <v>331783812</v>
      </c>
      <c r="D22" s="59">
        <v>0</v>
      </c>
      <c r="E22" s="60">
        <v>331783812</v>
      </c>
    </row>
    <row r="23" spans="1:5" x14ac:dyDescent="0.2">
      <c r="A23" s="52" t="s">
        <v>31</v>
      </c>
      <c r="B23" s="52" t="s">
        <v>279</v>
      </c>
      <c r="C23" s="60">
        <v>278444489</v>
      </c>
      <c r="D23" s="59">
        <v>0</v>
      </c>
      <c r="E23" s="60">
        <v>278444489</v>
      </c>
    </row>
    <row r="24" spans="1:5" x14ac:dyDescent="0.2">
      <c r="A24" s="52" t="s">
        <v>33</v>
      </c>
      <c r="B24" s="52" t="s">
        <v>315</v>
      </c>
      <c r="C24" s="60">
        <v>62344707</v>
      </c>
      <c r="D24" s="59">
        <v>0</v>
      </c>
      <c r="E24" s="60">
        <v>62344707</v>
      </c>
    </row>
    <row r="25" spans="1:5" x14ac:dyDescent="0.2">
      <c r="A25" s="52" t="s">
        <v>35</v>
      </c>
      <c r="B25" s="52" t="s">
        <v>316</v>
      </c>
      <c r="C25" s="60">
        <v>146887717</v>
      </c>
      <c r="D25" s="59">
        <v>0</v>
      </c>
      <c r="E25" s="60">
        <v>146887717</v>
      </c>
    </row>
    <row r="26" spans="1:5" x14ac:dyDescent="0.2">
      <c r="A26" s="52" t="s">
        <v>37</v>
      </c>
      <c r="B26" s="52" t="s">
        <v>317</v>
      </c>
      <c r="C26" s="60">
        <v>48379414</v>
      </c>
      <c r="D26" s="59">
        <v>0</v>
      </c>
      <c r="E26" s="60">
        <v>48379414</v>
      </c>
    </row>
    <row r="27" spans="1:5" x14ac:dyDescent="0.2">
      <c r="A27" s="52" t="s">
        <v>39</v>
      </c>
      <c r="B27" s="52" t="s">
        <v>265</v>
      </c>
      <c r="C27" s="60">
        <v>1253856</v>
      </c>
      <c r="D27" s="59">
        <v>0</v>
      </c>
      <c r="E27" s="60">
        <v>1253856</v>
      </c>
    </row>
    <row r="28" spans="1:5" ht="25.5" x14ac:dyDescent="0.2">
      <c r="A28" s="52" t="s">
        <v>135</v>
      </c>
      <c r="B28" s="53" t="s">
        <v>324</v>
      </c>
      <c r="C28" s="60">
        <v>88320</v>
      </c>
      <c r="D28" s="59">
        <v>0</v>
      </c>
      <c r="E28" s="60">
        <v>88320</v>
      </c>
    </row>
    <row r="29" spans="1:5" x14ac:dyDescent="0.2">
      <c r="A29" s="52" t="s">
        <v>249</v>
      </c>
      <c r="B29" s="52" t="s">
        <v>269</v>
      </c>
      <c r="C29" s="60">
        <v>2440573</v>
      </c>
      <c r="D29" s="59">
        <v>0</v>
      </c>
      <c r="E29" s="60">
        <v>2440573</v>
      </c>
    </row>
    <row r="30" spans="1:5" x14ac:dyDescent="0.2">
      <c r="A30" s="52" t="s">
        <v>250</v>
      </c>
      <c r="B30" s="53" t="s">
        <v>318</v>
      </c>
      <c r="C30" s="60">
        <v>32318</v>
      </c>
      <c r="D30" s="59">
        <v>0</v>
      </c>
      <c r="E30" s="60">
        <v>32318</v>
      </c>
    </row>
    <row r="31" spans="1:5" x14ac:dyDescent="0.2">
      <c r="A31" s="52" t="s">
        <v>43</v>
      </c>
      <c r="B31" s="52" t="s">
        <v>319</v>
      </c>
      <c r="C31" s="60">
        <v>406134</v>
      </c>
      <c r="D31" s="59">
        <v>0</v>
      </c>
      <c r="E31" s="60">
        <v>406134</v>
      </c>
    </row>
    <row r="32" spans="1:5" ht="25.5" x14ac:dyDescent="0.2">
      <c r="A32" s="52" t="s">
        <v>45</v>
      </c>
      <c r="B32" s="53" t="s">
        <v>325</v>
      </c>
      <c r="C32" s="60"/>
      <c r="D32" s="59"/>
      <c r="E32" s="60"/>
    </row>
    <row r="33" spans="1:5" x14ac:dyDescent="0.2">
      <c r="A33" s="52" t="s">
        <v>139</v>
      </c>
      <c r="B33" s="52" t="s">
        <v>320</v>
      </c>
      <c r="C33" s="60">
        <v>2353</v>
      </c>
      <c r="D33" s="59">
        <v>0</v>
      </c>
      <c r="E33" s="60">
        <v>2353</v>
      </c>
    </row>
    <row r="34" spans="1:5" x14ac:dyDescent="0.2">
      <c r="A34" s="52" t="s">
        <v>164</v>
      </c>
      <c r="B34" s="53" t="s">
        <v>321</v>
      </c>
      <c r="C34" s="60">
        <v>16609097</v>
      </c>
      <c r="D34" s="59">
        <v>0</v>
      </c>
      <c r="E34" s="60">
        <v>16609097</v>
      </c>
    </row>
    <row r="35" spans="1:5" x14ac:dyDescent="0.2">
      <c r="A35" s="52" t="s">
        <v>47</v>
      </c>
      <c r="B35" s="52" t="s">
        <v>48</v>
      </c>
      <c r="C35" s="60">
        <v>53339323</v>
      </c>
      <c r="D35" s="59">
        <v>0</v>
      </c>
      <c r="E35" s="60">
        <v>53339323</v>
      </c>
    </row>
    <row r="36" spans="1:5" x14ac:dyDescent="0.2">
      <c r="A36" s="52" t="s">
        <v>326</v>
      </c>
      <c r="B36" s="52" t="s">
        <v>50</v>
      </c>
      <c r="C36" s="60">
        <v>28446332</v>
      </c>
      <c r="D36" s="59">
        <v>0</v>
      </c>
      <c r="E36" s="60">
        <v>28446332</v>
      </c>
    </row>
    <row r="37" spans="1:5" x14ac:dyDescent="0.2">
      <c r="A37" s="54" t="s">
        <v>327</v>
      </c>
      <c r="B37" s="54" t="s">
        <v>372</v>
      </c>
      <c r="C37" s="60">
        <v>20780393</v>
      </c>
      <c r="D37" s="59">
        <v>0</v>
      </c>
      <c r="E37" s="60">
        <v>20780393</v>
      </c>
    </row>
    <row r="38" spans="1:5" x14ac:dyDescent="0.2">
      <c r="A38" s="54" t="s">
        <v>329</v>
      </c>
      <c r="B38" s="56" t="s">
        <v>328</v>
      </c>
      <c r="C38" s="60">
        <v>559595</v>
      </c>
      <c r="D38" s="59">
        <v>0</v>
      </c>
      <c r="E38" s="60">
        <v>559595</v>
      </c>
    </row>
    <row r="39" spans="1:5" ht="25.5" x14ac:dyDescent="0.2">
      <c r="A39" s="54" t="s">
        <v>365</v>
      </c>
      <c r="B39" s="62" t="s">
        <v>368</v>
      </c>
      <c r="C39" s="59">
        <v>0</v>
      </c>
      <c r="D39" s="59">
        <v>0</v>
      </c>
      <c r="E39" s="59">
        <v>0</v>
      </c>
    </row>
    <row r="40" spans="1:5" x14ac:dyDescent="0.2">
      <c r="A40" s="52" t="s">
        <v>367</v>
      </c>
      <c r="B40" s="61" t="s">
        <v>323</v>
      </c>
      <c r="C40" s="60">
        <v>3553003</v>
      </c>
      <c r="D40" s="59">
        <v>0</v>
      </c>
      <c r="E40" s="60">
        <v>3553003</v>
      </c>
    </row>
    <row r="41" spans="1:5" x14ac:dyDescent="0.2">
      <c r="A41" s="52" t="s">
        <v>55</v>
      </c>
      <c r="B41" s="52" t="s">
        <v>56</v>
      </c>
      <c r="C41" s="59"/>
      <c r="D41" s="59"/>
      <c r="E41" s="59"/>
    </row>
    <row r="42" spans="1:5" x14ac:dyDescent="0.2">
      <c r="A42" s="52" t="s">
        <v>57</v>
      </c>
      <c r="B42" s="52" t="s">
        <v>271</v>
      </c>
      <c r="C42" s="60">
        <v>172101989</v>
      </c>
      <c r="D42" s="59">
        <v>0</v>
      </c>
      <c r="E42" s="60">
        <v>172101989</v>
      </c>
    </row>
    <row r="43" spans="1:5" x14ac:dyDescent="0.2">
      <c r="A43" s="19" t="s">
        <v>59</v>
      </c>
      <c r="B43" s="19" t="s">
        <v>272</v>
      </c>
      <c r="C43" s="60">
        <v>172101989</v>
      </c>
      <c r="D43" s="59">
        <v>0</v>
      </c>
      <c r="E43" s="60">
        <v>172101989</v>
      </c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47"/>
  <dimension ref="A1:E43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3" width="11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21" t="s">
        <v>301</v>
      </c>
      <c r="B1" s="22"/>
      <c r="C1" s="2"/>
    </row>
    <row r="2" spans="1:5" x14ac:dyDescent="0.2">
      <c r="A2" s="16"/>
      <c r="B2" s="16"/>
      <c r="C2" s="16"/>
    </row>
    <row r="3" spans="1:5" ht="18" x14ac:dyDescent="0.25">
      <c r="A3" s="101" t="s">
        <v>0</v>
      </c>
      <c r="B3" s="101"/>
      <c r="C3" s="101"/>
    </row>
    <row r="4" spans="1:5" ht="15.75" x14ac:dyDescent="0.25">
      <c r="A4" s="102" t="s">
        <v>381</v>
      </c>
      <c r="B4" s="103"/>
      <c r="C4" s="103"/>
    </row>
    <row r="5" spans="1:5" x14ac:dyDescent="0.2">
      <c r="A5" s="16"/>
      <c r="B5" s="16"/>
      <c r="E5" s="58" t="s">
        <v>2</v>
      </c>
    </row>
    <row r="6" spans="1:5" s="70" customFormat="1" ht="15.75" x14ac:dyDescent="0.2">
      <c r="A6" s="69" t="s">
        <v>3</v>
      </c>
      <c r="B6" s="69" t="s">
        <v>4</v>
      </c>
      <c r="C6" s="71" t="s">
        <v>5</v>
      </c>
      <c r="D6" s="71" t="s">
        <v>375</v>
      </c>
      <c r="E6" s="69" t="s">
        <v>7</v>
      </c>
    </row>
    <row r="7" spans="1:5" s="70" customFormat="1" ht="15.75" x14ac:dyDescent="0.2">
      <c r="A7" s="71">
        <v>1</v>
      </c>
      <c r="B7" s="71">
        <v>2</v>
      </c>
      <c r="C7" s="71">
        <v>3</v>
      </c>
      <c r="D7" s="71">
        <v>4</v>
      </c>
      <c r="E7" s="71">
        <v>5</v>
      </c>
    </row>
    <row r="8" spans="1:5" x14ac:dyDescent="0.2">
      <c r="A8" s="52" t="s">
        <v>8</v>
      </c>
      <c r="B8" s="52" t="s">
        <v>305</v>
      </c>
      <c r="C8" s="72">
        <v>327199219</v>
      </c>
      <c r="D8" s="72">
        <v>-20740597</v>
      </c>
      <c r="E8" s="72">
        <v>306458622</v>
      </c>
    </row>
    <row r="9" spans="1:5" x14ac:dyDescent="0.2">
      <c r="A9" s="52" t="s">
        <v>10</v>
      </c>
      <c r="B9" s="52" t="s">
        <v>306</v>
      </c>
      <c r="C9" s="72">
        <v>16628815</v>
      </c>
      <c r="D9" s="72">
        <v>-1617</v>
      </c>
      <c r="E9" s="72">
        <v>16627198</v>
      </c>
    </row>
    <row r="10" spans="1:5" x14ac:dyDescent="0.2">
      <c r="A10" s="52" t="s">
        <v>12</v>
      </c>
      <c r="B10" s="53" t="s">
        <v>307</v>
      </c>
      <c r="C10" s="72">
        <v>68098637</v>
      </c>
      <c r="D10" s="73">
        <v>0</v>
      </c>
      <c r="E10" s="72">
        <v>68098637</v>
      </c>
    </row>
    <row r="11" spans="1:5" ht="25.5" x14ac:dyDescent="0.2">
      <c r="A11" s="54" t="s">
        <v>14</v>
      </c>
      <c r="B11" s="55" t="s">
        <v>308</v>
      </c>
      <c r="C11" s="72">
        <v>3512831</v>
      </c>
      <c r="D11" s="72">
        <v>-1234420</v>
      </c>
      <c r="E11" s="72">
        <v>2278411</v>
      </c>
    </row>
    <row r="12" spans="1:5" x14ac:dyDescent="0.2">
      <c r="A12" s="52" t="s">
        <v>16</v>
      </c>
      <c r="B12" s="52" t="s">
        <v>309</v>
      </c>
      <c r="C12" s="72">
        <v>203562039</v>
      </c>
      <c r="D12" s="72">
        <v>-15072938</v>
      </c>
      <c r="E12" s="72">
        <v>188489101</v>
      </c>
    </row>
    <row r="13" spans="1:5" x14ac:dyDescent="0.2">
      <c r="A13" s="52" t="s">
        <v>18</v>
      </c>
      <c r="B13" s="52" t="s">
        <v>310</v>
      </c>
      <c r="C13" s="72">
        <v>15411949</v>
      </c>
      <c r="D13" s="72">
        <v>-15976</v>
      </c>
      <c r="E13" s="72">
        <v>15395973</v>
      </c>
    </row>
    <row r="14" spans="1:5" x14ac:dyDescent="0.2">
      <c r="A14" s="52" t="s">
        <v>121</v>
      </c>
      <c r="B14" s="52" t="s">
        <v>311</v>
      </c>
      <c r="C14" s="72">
        <v>948927</v>
      </c>
      <c r="D14" s="73">
        <v>-887</v>
      </c>
      <c r="E14" s="72">
        <v>948040</v>
      </c>
    </row>
    <row r="15" spans="1:5" x14ac:dyDescent="0.2">
      <c r="A15" s="52" t="s">
        <v>20</v>
      </c>
      <c r="B15" s="52" t="s">
        <v>312</v>
      </c>
      <c r="C15" s="72">
        <v>5808535</v>
      </c>
      <c r="D15" s="72">
        <v>-794556</v>
      </c>
      <c r="E15" s="72">
        <v>5013979</v>
      </c>
    </row>
    <row r="16" spans="1:5" x14ac:dyDescent="0.2">
      <c r="A16" s="52" t="s">
        <v>23</v>
      </c>
      <c r="B16" s="52" t="s">
        <v>114</v>
      </c>
      <c r="C16" s="72">
        <v>878330</v>
      </c>
      <c r="D16" s="72">
        <v>-348749</v>
      </c>
      <c r="E16" s="72">
        <v>529581</v>
      </c>
    </row>
    <row r="17" spans="1:5" x14ac:dyDescent="0.2">
      <c r="A17" s="52" t="s">
        <v>113</v>
      </c>
      <c r="B17" s="53" t="s">
        <v>313</v>
      </c>
      <c r="C17" s="72">
        <v>9757895</v>
      </c>
      <c r="D17" s="72">
        <v>-3262693</v>
      </c>
      <c r="E17" s="72">
        <v>6495202</v>
      </c>
    </row>
    <row r="18" spans="1:5" ht="25.5" x14ac:dyDescent="0.2">
      <c r="A18" s="52" t="s">
        <v>175</v>
      </c>
      <c r="B18" s="53" t="s">
        <v>247</v>
      </c>
      <c r="C18" s="72"/>
      <c r="D18" s="72"/>
      <c r="E18" s="72"/>
    </row>
    <row r="19" spans="1:5" x14ac:dyDescent="0.2">
      <c r="A19" s="52" t="s">
        <v>177</v>
      </c>
      <c r="B19" s="52" t="s">
        <v>128</v>
      </c>
      <c r="C19" s="72"/>
      <c r="D19" s="72"/>
      <c r="E19" s="72"/>
    </row>
    <row r="20" spans="1:5" x14ac:dyDescent="0.2">
      <c r="A20" s="52" t="s">
        <v>160</v>
      </c>
      <c r="B20" s="52" t="s">
        <v>314</v>
      </c>
      <c r="C20" s="72">
        <v>2591261</v>
      </c>
      <c r="D20" s="72">
        <v>-8761</v>
      </c>
      <c r="E20" s="72">
        <v>2582500</v>
      </c>
    </row>
    <row r="21" spans="1:5" x14ac:dyDescent="0.2">
      <c r="A21" s="52" t="s">
        <v>180</v>
      </c>
      <c r="B21" s="52" t="s">
        <v>134</v>
      </c>
      <c r="C21" s="72"/>
      <c r="D21" s="72"/>
      <c r="E21" s="72"/>
    </row>
    <row r="22" spans="1:5" x14ac:dyDescent="0.2">
      <c r="A22" s="52" t="s">
        <v>29</v>
      </c>
      <c r="B22" s="52" t="s">
        <v>30</v>
      </c>
      <c r="C22" s="72">
        <v>306458620</v>
      </c>
      <c r="D22" s="73">
        <v>0</v>
      </c>
      <c r="E22" s="72">
        <v>306458620</v>
      </c>
    </row>
    <row r="23" spans="1:5" x14ac:dyDescent="0.2">
      <c r="A23" s="52" t="s">
        <v>31</v>
      </c>
      <c r="B23" s="52" t="s">
        <v>279</v>
      </c>
      <c r="C23" s="72">
        <v>254890643</v>
      </c>
      <c r="D23" s="73">
        <v>0</v>
      </c>
      <c r="E23" s="72">
        <v>254890643</v>
      </c>
    </row>
    <row r="24" spans="1:5" x14ac:dyDescent="0.2">
      <c r="A24" s="52" t="s">
        <v>33</v>
      </c>
      <c r="B24" s="52" t="s">
        <v>315</v>
      </c>
      <c r="C24" s="72">
        <v>54257635</v>
      </c>
      <c r="D24" s="73">
        <v>0</v>
      </c>
      <c r="E24" s="72">
        <v>54257635</v>
      </c>
    </row>
    <row r="25" spans="1:5" x14ac:dyDescent="0.2">
      <c r="A25" s="52" t="s">
        <v>35</v>
      </c>
      <c r="B25" s="52" t="s">
        <v>316</v>
      </c>
      <c r="C25" s="72">
        <v>140165174</v>
      </c>
      <c r="D25" s="73">
        <v>0</v>
      </c>
      <c r="E25" s="72">
        <v>140165174</v>
      </c>
    </row>
    <row r="26" spans="1:5" x14ac:dyDescent="0.2">
      <c r="A26" s="52" t="s">
        <v>37</v>
      </c>
      <c r="B26" s="52" t="s">
        <v>317</v>
      </c>
      <c r="C26" s="72">
        <v>39778468</v>
      </c>
      <c r="D26" s="73">
        <v>0</v>
      </c>
      <c r="E26" s="72">
        <v>39778468</v>
      </c>
    </row>
    <row r="27" spans="1:5" x14ac:dyDescent="0.2">
      <c r="A27" s="52" t="s">
        <v>39</v>
      </c>
      <c r="B27" s="52" t="s">
        <v>265</v>
      </c>
      <c r="C27" s="72">
        <v>1585349</v>
      </c>
      <c r="D27" s="73">
        <v>0</v>
      </c>
      <c r="E27" s="72">
        <v>1585349</v>
      </c>
    </row>
    <row r="28" spans="1:5" ht="25.5" x14ac:dyDescent="0.2">
      <c r="A28" s="52" t="s">
        <v>135</v>
      </c>
      <c r="B28" s="53" t="s">
        <v>324</v>
      </c>
      <c r="C28" s="72">
        <v>4951</v>
      </c>
      <c r="D28" s="73">
        <v>0</v>
      </c>
      <c r="E28" s="72">
        <v>4951</v>
      </c>
    </row>
    <row r="29" spans="1:5" x14ac:dyDescent="0.2">
      <c r="A29" s="52" t="s">
        <v>249</v>
      </c>
      <c r="B29" s="52" t="s">
        <v>269</v>
      </c>
      <c r="C29" s="72">
        <v>2329340</v>
      </c>
      <c r="D29" s="73">
        <v>0</v>
      </c>
      <c r="E29" s="72">
        <v>2329340</v>
      </c>
    </row>
    <row r="30" spans="1:5" x14ac:dyDescent="0.2">
      <c r="A30" s="52" t="s">
        <v>250</v>
      </c>
      <c r="B30" s="53" t="s">
        <v>318</v>
      </c>
      <c r="C30" s="72">
        <v>33509</v>
      </c>
      <c r="D30" s="73">
        <v>0</v>
      </c>
      <c r="E30" s="72">
        <v>33509</v>
      </c>
    </row>
    <row r="31" spans="1:5" x14ac:dyDescent="0.2">
      <c r="A31" s="52" t="s">
        <v>43</v>
      </c>
      <c r="B31" s="52" t="s">
        <v>319</v>
      </c>
      <c r="C31" s="72">
        <v>273144</v>
      </c>
      <c r="D31" s="73">
        <v>0</v>
      </c>
      <c r="E31" s="72">
        <v>273144</v>
      </c>
    </row>
    <row r="32" spans="1:5" ht="25.5" x14ac:dyDescent="0.2">
      <c r="A32" s="52" t="s">
        <v>45</v>
      </c>
      <c r="B32" s="53" t="s">
        <v>325</v>
      </c>
      <c r="C32" s="72"/>
      <c r="D32" s="73"/>
      <c r="E32" s="72"/>
    </row>
    <row r="33" spans="1:5" x14ac:dyDescent="0.2">
      <c r="A33" s="52" t="s">
        <v>139</v>
      </c>
      <c r="B33" s="52" t="s">
        <v>320</v>
      </c>
      <c r="C33" s="72">
        <v>2353</v>
      </c>
      <c r="D33" s="73">
        <v>0</v>
      </c>
      <c r="E33" s="72">
        <v>2353</v>
      </c>
    </row>
    <row r="34" spans="1:5" x14ac:dyDescent="0.2">
      <c r="A34" s="52" t="s">
        <v>164</v>
      </c>
      <c r="B34" s="53" t="s">
        <v>321</v>
      </c>
      <c r="C34" s="72">
        <v>16460720</v>
      </c>
      <c r="D34" s="73">
        <v>0</v>
      </c>
      <c r="E34" s="72">
        <v>16460720</v>
      </c>
    </row>
    <row r="35" spans="1:5" x14ac:dyDescent="0.2">
      <c r="A35" s="52" t="s">
        <v>47</v>
      </c>
      <c r="B35" s="52" t="s">
        <v>48</v>
      </c>
      <c r="C35" s="72">
        <v>51567977</v>
      </c>
      <c r="D35" s="73">
        <v>0</v>
      </c>
      <c r="E35" s="72">
        <v>51567977</v>
      </c>
    </row>
    <row r="36" spans="1:5" x14ac:dyDescent="0.2">
      <c r="A36" s="52" t="s">
        <v>326</v>
      </c>
      <c r="B36" s="52" t="s">
        <v>50</v>
      </c>
      <c r="C36" s="72">
        <v>28446332</v>
      </c>
      <c r="D36" s="73">
        <v>0</v>
      </c>
      <c r="E36" s="72">
        <v>28446332</v>
      </c>
    </row>
    <row r="37" spans="1:5" x14ac:dyDescent="0.2">
      <c r="A37" s="54" t="s">
        <v>327</v>
      </c>
      <c r="B37" s="54" t="s">
        <v>372</v>
      </c>
      <c r="C37" s="72">
        <v>20780393</v>
      </c>
      <c r="D37" s="73">
        <v>0</v>
      </c>
      <c r="E37" s="72">
        <v>20780393</v>
      </c>
    </row>
    <row r="38" spans="1:5" x14ac:dyDescent="0.2">
      <c r="A38" s="54" t="s">
        <v>329</v>
      </c>
      <c r="B38" s="56" t="s">
        <v>328</v>
      </c>
      <c r="C38" s="72">
        <v>559924</v>
      </c>
      <c r="D38" s="73">
        <v>0</v>
      </c>
      <c r="E38" s="72">
        <v>559924</v>
      </c>
    </row>
    <row r="39" spans="1:5" ht="25.5" x14ac:dyDescent="0.2">
      <c r="A39" s="54" t="s">
        <v>365</v>
      </c>
      <c r="B39" s="62" t="s">
        <v>368</v>
      </c>
      <c r="C39" s="73">
        <v>0</v>
      </c>
      <c r="D39" s="73">
        <v>0</v>
      </c>
      <c r="E39" s="73">
        <v>0</v>
      </c>
    </row>
    <row r="40" spans="1:5" x14ac:dyDescent="0.2">
      <c r="A40" s="52" t="s">
        <v>367</v>
      </c>
      <c r="B40" s="61" t="s">
        <v>323</v>
      </c>
      <c r="C40" s="72">
        <v>1781328</v>
      </c>
      <c r="D40" s="73">
        <v>0</v>
      </c>
      <c r="E40" s="72">
        <v>1781328</v>
      </c>
    </row>
    <row r="41" spans="1:5" x14ac:dyDescent="0.2">
      <c r="A41" s="52" t="s">
        <v>55</v>
      </c>
      <c r="B41" s="52" t="s">
        <v>56</v>
      </c>
      <c r="C41" s="73">
        <v>0</v>
      </c>
      <c r="D41" s="73">
        <v>0</v>
      </c>
      <c r="E41" s="73">
        <v>0</v>
      </c>
    </row>
    <row r="42" spans="1:5" x14ac:dyDescent="0.2">
      <c r="A42" s="52" t="s">
        <v>57</v>
      </c>
      <c r="B42" s="52" t="s">
        <v>271</v>
      </c>
      <c r="C42" s="72">
        <v>176394322</v>
      </c>
      <c r="D42" s="73">
        <v>0</v>
      </c>
      <c r="E42" s="72">
        <v>176394322</v>
      </c>
    </row>
    <row r="43" spans="1:5" x14ac:dyDescent="0.2">
      <c r="A43" s="19" t="s">
        <v>59</v>
      </c>
      <c r="B43" s="19" t="s">
        <v>272</v>
      </c>
      <c r="C43" s="72">
        <v>176394322</v>
      </c>
      <c r="D43" s="73">
        <v>0</v>
      </c>
      <c r="E43" s="72">
        <v>176394322</v>
      </c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48"/>
  <dimension ref="A1:E43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3" width="11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21" t="s">
        <v>301</v>
      </c>
      <c r="B1" s="22"/>
      <c r="C1" s="2"/>
    </row>
    <row r="2" spans="1:5" x14ac:dyDescent="0.2">
      <c r="A2" s="16"/>
      <c r="B2" s="16"/>
      <c r="C2" s="16"/>
    </row>
    <row r="3" spans="1:5" ht="18" x14ac:dyDescent="0.25">
      <c r="A3" s="101" t="s">
        <v>0</v>
      </c>
      <c r="B3" s="101"/>
      <c r="C3" s="101"/>
    </row>
    <row r="4" spans="1:5" ht="15.75" x14ac:dyDescent="0.25">
      <c r="A4" s="102" t="s">
        <v>378</v>
      </c>
      <c r="B4" s="103"/>
      <c r="C4" s="103"/>
    </row>
    <row r="5" spans="1:5" x14ac:dyDescent="0.2">
      <c r="A5" s="16"/>
      <c r="B5" s="16"/>
      <c r="E5" s="58" t="s">
        <v>2</v>
      </c>
    </row>
    <row r="6" spans="1:5" s="70" customFormat="1" ht="15.75" x14ac:dyDescent="0.2">
      <c r="A6" s="69" t="s">
        <v>3</v>
      </c>
      <c r="B6" s="69" t="s">
        <v>4</v>
      </c>
      <c r="C6" s="71" t="s">
        <v>5</v>
      </c>
      <c r="D6" s="71" t="s">
        <v>375</v>
      </c>
      <c r="E6" s="69" t="s">
        <v>7</v>
      </c>
    </row>
    <row r="7" spans="1:5" s="70" customFormat="1" ht="15.75" x14ac:dyDescent="0.2">
      <c r="A7" s="71">
        <v>1</v>
      </c>
      <c r="B7" s="71">
        <v>2</v>
      </c>
      <c r="C7" s="71">
        <v>3</v>
      </c>
      <c r="D7" s="71">
        <v>4</v>
      </c>
      <c r="E7" s="71">
        <v>5</v>
      </c>
    </row>
    <row r="8" spans="1:5" x14ac:dyDescent="0.2">
      <c r="A8" s="52" t="s">
        <v>8</v>
      </c>
      <c r="B8" s="52" t="s">
        <v>305</v>
      </c>
      <c r="C8" s="72">
        <v>326972321</v>
      </c>
      <c r="D8" s="72">
        <v>-19033783</v>
      </c>
      <c r="E8" s="72">
        <v>307938538</v>
      </c>
    </row>
    <row r="9" spans="1:5" x14ac:dyDescent="0.2">
      <c r="A9" s="52" t="s">
        <v>10</v>
      </c>
      <c r="B9" s="52" t="s">
        <v>306</v>
      </c>
      <c r="C9" s="72">
        <v>23165461</v>
      </c>
      <c r="D9" s="72">
        <v>-1575</v>
      </c>
      <c r="E9" s="72">
        <v>23163886</v>
      </c>
    </row>
    <row r="10" spans="1:5" x14ac:dyDescent="0.2">
      <c r="A10" s="52" t="s">
        <v>12</v>
      </c>
      <c r="B10" s="53" t="s">
        <v>307</v>
      </c>
      <c r="C10" s="72">
        <v>75035256</v>
      </c>
      <c r="D10" s="73">
        <v>0</v>
      </c>
      <c r="E10" s="72">
        <v>75035256</v>
      </c>
    </row>
    <row r="11" spans="1:5" ht="25.5" x14ac:dyDescent="0.2">
      <c r="A11" s="54" t="s">
        <v>14</v>
      </c>
      <c r="B11" s="55" t="s">
        <v>308</v>
      </c>
      <c r="C11" s="72">
        <v>2736296</v>
      </c>
      <c r="D11" s="72">
        <v>-1015163</v>
      </c>
      <c r="E11" s="72">
        <v>1721133</v>
      </c>
    </row>
    <row r="12" spans="1:5" x14ac:dyDescent="0.2">
      <c r="A12" s="52" t="s">
        <v>16</v>
      </c>
      <c r="B12" s="52" t="s">
        <v>309</v>
      </c>
      <c r="C12" s="72">
        <v>195038363</v>
      </c>
      <c r="D12" s="72">
        <v>-13962625</v>
      </c>
      <c r="E12" s="72">
        <v>181075738</v>
      </c>
    </row>
    <row r="13" spans="1:5" x14ac:dyDescent="0.2">
      <c r="A13" s="52" t="s">
        <v>18</v>
      </c>
      <c r="B13" s="52" t="s">
        <v>310</v>
      </c>
      <c r="C13" s="72">
        <v>11588234</v>
      </c>
      <c r="D13" s="72">
        <v>-15462</v>
      </c>
      <c r="E13" s="72">
        <v>11572772</v>
      </c>
    </row>
    <row r="14" spans="1:5" x14ac:dyDescent="0.2">
      <c r="A14" s="52" t="s">
        <v>121</v>
      </c>
      <c r="B14" s="52" t="s">
        <v>311</v>
      </c>
      <c r="C14" s="72">
        <v>948927</v>
      </c>
      <c r="D14" s="73">
        <v>-859</v>
      </c>
      <c r="E14" s="72">
        <v>948068</v>
      </c>
    </row>
    <row r="15" spans="1:5" x14ac:dyDescent="0.2">
      <c r="A15" s="52" t="s">
        <v>20</v>
      </c>
      <c r="B15" s="52" t="s">
        <v>312</v>
      </c>
      <c r="C15" s="72">
        <v>4891895</v>
      </c>
      <c r="D15" s="72">
        <v>-631773</v>
      </c>
      <c r="E15" s="72">
        <v>4260122</v>
      </c>
    </row>
    <row r="16" spans="1:5" x14ac:dyDescent="0.2">
      <c r="A16" s="52" t="s">
        <v>23</v>
      </c>
      <c r="B16" s="52" t="s">
        <v>114</v>
      </c>
      <c r="C16" s="72">
        <v>877696</v>
      </c>
      <c r="D16" s="72">
        <v>-306312</v>
      </c>
      <c r="E16" s="72">
        <v>571384</v>
      </c>
    </row>
    <row r="17" spans="1:5" x14ac:dyDescent="0.2">
      <c r="A17" s="52" t="s">
        <v>113</v>
      </c>
      <c r="B17" s="53" t="s">
        <v>313</v>
      </c>
      <c r="C17" s="72">
        <v>9742352</v>
      </c>
      <c r="D17" s="72">
        <v>-3090790</v>
      </c>
      <c r="E17" s="72">
        <v>6651562</v>
      </c>
    </row>
    <row r="18" spans="1:5" ht="25.5" x14ac:dyDescent="0.2">
      <c r="A18" s="52" t="s">
        <v>175</v>
      </c>
      <c r="B18" s="53" t="s">
        <v>247</v>
      </c>
      <c r="C18" s="72"/>
      <c r="D18" s="72"/>
      <c r="E18" s="72"/>
    </row>
    <row r="19" spans="1:5" x14ac:dyDescent="0.2">
      <c r="A19" s="52" t="s">
        <v>177</v>
      </c>
      <c r="B19" s="52" t="s">
        <v>128</v>
      </c>
      <c r="C19" s="73">
        <v>0</v>
      </c>
      <c r="D19" s="73">
        <v>0</v>
      </c>
      <c r="E19" s="73">
        <v>0</v>
      </c>
    </row>
    <row r="20" spans="1:5" x14ac:dyDescent="0.2">
      <c r="A20" s="52" t="s">
        <v>160</v>
      </c>
      <c r="B20" s="52" t="s">
        <v>314</v>
      </c>
      <c r="C20" s="72">
        <v>2947841</v>
      </c>
      <c r="D20" s="72">
        <v>-9224</v>
      </c>
      <c r="E20" s="72">
        <v>2938617</v>
      </c>
    </row>
    <row r="21" spans="1:5" x14ac:dyDescent="0.2">
      <c r="A21" s="52" t="s">
        <v>180</v>
      </c>
      <c r="B21" s="52" t="s">
        <v>134</v>
      </c>
      <c r="C21" s="72"/>
      <c r="D21" s="72"/>
      <c r="E21" s="72"/>
    </row>
    <row r="22" spans="1:5" x14ac:dyDescent="0.2">
      <c r="A22" s="52" t="s">
        <v>29</v>
      </c>
      <c r="B22" s="52" t="s">
        <v>30</v>
      </c>
      <c r="C22" s="72">
        <v>307938538</v>
      </c>
      <c r="D22" s="73">
        <v>0</v>
      </c>
      <c r="E22" s="72">
        <v>307938538</v>
      </c>
    </row>
    <row r="23" spans="1:5" x14ac:dyDescent="0.2">
      <c r="A23" s="52" t="s">
        <v>31</v>
      </c>
      <c r="B23" s="52" t="s">
        <v>279</v>
      </c>
      <c r="C23" s="72">
        <v>258152500</v>
      </c>
      <c r="D23" s="73">
        <v>0</v>
      </c>
      <c r="E23" s="72">
        <v>258152500</v>
      </c>
    </row>
    <row r="24" spans="1:5" x14ac:dyDescent="0.2">
      <c r="A24" s="52" t="s">
        <v>33</v>
      </c>
      <c r="B24" s="52" t="s">
        <v>315</v>
      </c>
      <c r="C24" s="72">
        <v>63897606</v>
      </c>
      <c r="D24" s="73">
        <v>0</v>
      </c>
      <c r="E24" s="72">
        <v>63897606</v>
      </c>
    </row>
    <row r="25" spans="1:5" x14ac:dyDescent="0.2">
      <c r="A25" s="52" t="s">
        <v>35</v>
      </c>
      <c r="B25" s="52" t="s">
        <v>316</v>
      </c>
      <c r="C25" s="72">
        <v>144440626</v>
      </c>
      <c r="D25" s="73">
        <v>0</v>
      </c>
      <c r="E25" s="72">
        <v>144440626</v>
      </c>
    </row>
    <row r="26" spans="1:5" x14ac:dyDescent="0.2">
      <c r="A26" s="52" t="s">
        <v>37</v>
      </c>
      <c r="B26" s="52" t="s">
        <v>317</v>
      </c>
      <c r="C26" s="72">
        <v>30700607</v>
      </c>
      <c r="D26" s="73">
        <v>0</v>
      </c>
      <c r="E26" s="72">
        <v>30700607</v>
      </c>
    </row>
    <row r="27" spans="1:5" x14ac:dyDescent="0.2">
      <c r="A27" s="52" t="s">
        <v>39</v>
      </c>
      <c r="B27" s="52" t="s">
        <v>265</v>
      </c>
      <c r="C27" s="72">
        <v>785304</v>
      </c>
      <c r="D27" s="73">
        <v>0</v>
      </c>
      <c r="E27" s="72">
        <v>785304</v>
      </c>
    </row>
    <row r="28" spans="1:5" ht="25.5" x14ac:dyDescent="0.2">
      <c r="A28" s="52" t="s">
        <v>135</v>
      </c>
      <c r="B28" s="53" t="s">
        <v>324</v>
      </c>
      <c r="C28" s="72">
        <v>3686</v>
      </c>
      <c r="D28" s="73">
        <v>0</v>
      </c>
      <c r="E28" s="72">
        <v>3686</v>
      </c>
    </row>
    <row r="29" spans="1:5" x14ac:dyDescent="0.2">
      <c r="A29" s="52" t="s">
        <v>249</v>
      </c>
      <c r="B29" s="52" t="s">
        <v>269</v>
      </c>
      <c r="C29" s="72">
        <v>2444344</v>
      </c>
      <c r="D29" s="73">
        <v>0</v>
      </c>
      <c r="E29" s="72">
        <v>2444344</v>
      </c>
    </row>
    <row r="30" spans="1:5" x14ac:dyDescent="0.2">
      <c r="A30" s="52" t="s">
        <v>250</v>
      </c>
      <c r="B30" s="53" t="s">
        <v>318</v>
      </c>
      <c r="C30" s="72">
        <v>92404</v>
      </c>
      <c r="D30" s="73">
        <v>0</v>
      </c>
      <c r="E30" s="72">
        <v>92404</v>
      </c>
    </row>
    <row r="31" spans="1:5" x14ac:dyDescent="0.2">
      <c r="A31" s="52" t="s">
        <v>43</v>
      </c>
      <c r="B31" s="52" t="s">
        <v>319</v>
      </c>
      <c r="C31" s="72">
        <v>103603</v>
      </c>
      <c r="D31" s="73">
        <v>0</v>
      </c>
      <c r="E31" s="72">
        <v>103603</v>
      </c>
    </row>
    <row r="32" spans="1:5" ht="25.5" x14ac:dyDescent="0.2">
      <c r="A32" s="52" t="s">
        <v>45</v>
      </c>
      <c r="B32" s="53" t="s">
        <v>325</v>
      </c>
      <c r="C32" s="72"/>
      <c r="D32" s="73"/>
      <c r="E32" s="72"/>
    </row>
    <row r="33" spans="1:5" x14ac:dyDescent="0.2">
      <c r="A33" s="52" t="s">
        <v>139</v>
      </c>
      <c r="B33" s="52" t="s">
        <v>320</v>
      </c>
      <c r="C33" s="72">
        <v>2353</v>
      </c>
      <c r="D33" s="73">
        <v>0</v>
      </c>
      <c r="E33" s="72">
        <v>2353</v>
      </c>
    </row>
    <row r="34" spans="1:5" x14ac:dyDescent="0.2">
      <c r="A34" s="52" t="s">
        <v>164</v>
      </c>
      <c r="B34" s="53" t="s">
        <v>321</v>
      </c>
      <c r="C34" s="72">
        <v>15681967</v>
      </c>
      <c r="D34" s="73">
        <v>0</v>
      </c>
      <c r="E34" s="72">
        <v>15681967</v>
      </c>
    </row>
    <row r="35" spans="1:5" x14ac:dyDescent="0.2">
      <c r="A35" s="52" t="s">
        <v>47</v>
      </c>
      <c r="B35" s="52" t="s">
        <v>48</v>
      </c>
      <c r="C35" s="72">
        <v>49786038</v>
      </c>
      <c r="D35" s="73">
        <v>0</v>
      </c>
      <c r="E35" s="72">
        <v>49786038</v>
      </c>
    </row>
    <row r="36" spans="1:5" x14ac:dyDescent="0.2">
      <c r="A36" s="52" t="s">
        <v>326</v>
      </c>
      <c r="B36" s="52" t="s">
        <v>50</v>
      </c>
      <c r="C36" s="72">
        <v>28446332</v>
      </c>
      <c r="D36" s="73">
        <v>0</v>
      </c>
      <c r="E36" s="72">
        <v>28446332</v>
      </c>
    </row>
    <row r="37" spans="1:5" x14ac:dyDescent="0.2">
      <c r="A37" s="54" t="s">
        <v>327</v>
      </c>
      <c r="B37" s="54" t="s">
        <v>372</v>
      </c>
      <c r="C37" s="72">
        <v>14768087</v>
      </c>
      <c r="D37" s="73">
        <v>0</v>
      </c>
      <c r="E37" s="72">
        <v>14768087</v>
      </c>
    </row>
    <row r="38" spans="1:5" x14ac:dyDescent="0.2">
      <c r="A38" s="54" t="s">
        <v>329</v>
      </c>
      <c r="B38" s="56" t="s">
        <v>328</v>
      </c>
      <c r="C38" s="72">
        <v>560042</v>
      </c>
      <c r="D38" s="73">
        <v>0</v>
      </c>
      <c r="E38" s="72">
        <v>560042</v>
      </c>
    </row>
    <row r="39" spans="1:5" ht="25.5" x14ac:dyDescent="0.2">
      <c r="A39" s="54" t="s">
        <v>365</v>
      </c>
      <c r="B39" s="62" t="s">
        <v>368</v>
      </c>
      <c r="C39" s="73">
        <v>-729</v>
      </c>
      <c r="D39" s="73">
        <v>0</v>
      </c>
      <c r="E39" s="73">
        <v>-729</v>
      </c>
    </row>
    <row r="40" spans="1:5" x14ac:dyDescent="0.2">
      <c r="A40" s="52" t="s">
        <v>367</v>
      </c>
      <c r="B40" s="61" t="s">
        <v>323</v>
      </c>
      <c r="C40" s="72">
        <v>6012306</v>
      </c>
      <c r="D40" s="73">
        <v>0</v>
      </c>
      <c r="E40" s="72">
        <v>6012306</v>
      </c>
    </row>
    <row r="41" spans="1:5" x14ac:dyDescent="0.2">
      <c r="A41" s="52" t="s">
        <v>55</v>
      </c>
      <c r="B41" s="52" t="s">
        <v>56</v>
      </c>
      <c r="C41" s="73">
        <v>0</v>
      </c>
      <c r="D41" s="73">
        <v>0</v>
      </c>
      <c r="E41" s="73">
        <v>0</v>
      </c>
    </row>
    <row r="42" spans="1:5" x14ac:dyDescent="0.2">
      <c r="A42" s="52" t="s">
        <v>57</v>
      </c>
      <c r="B42" s="52" t="s">
        <v>271</v>
      </c>
      <c r="C42" s="72">
        <v>160855955</v>
      </c>
      <c r="D42" s="73">
        <v>0</v>
      </c>
      <c r="E42" s="72">
        <v>160855955</v>
      </c>
    </row>
    <row r="43" spans="1:5" x14ac:dyDescent="0.2">
      <c r="A43" s="19" t="s">
        <v>59</v>
      </c>
      <c r="B43" s="19" t="s">
        <v>272</v>
      </c>
      <c r="C43" s="72">
        <v>160855955</v>
      </c>
      <c r="D43" s="73">
        <v>0</v>
      </c>
      <c r="E43" s="72">
        <v>160855955</v>
      </c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49"/>
  <dimension ref="A1:E43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3" width="11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21" t="s">
        <v>301</v>
      </c>
      <c r="B1" s="22"/>
      <c r="C1" s="2"/>
    </row>
    <row r="2" spans="1:5" x14ac:dyDescent="0.2">
      <c r="A2" s="16"/>
      <c r="B2" s="16"/>
      <c r="C2" s="16"/>
    </row>
    <row r="3" spans="1:5" ht="18" x14ac:dyDescent="0.25">
      <c r="A3" s="101" t="s">
        <v>0</v>
      </c>
      <c r="B3" s="101"/>
      <c r="C3" s="101"/>
    </row>
    <row r="4" spans="1:5" ht="15.75" x14ac:dyDescent="0.25">
      <c r="A4" s="102" t="s">
        <v>377</v>
      </c>
      <c r="B4" s="103"/>
      <c r="C4" s="103"/>
    </row>
    <row r="5" spans="1:5" x14ac:dyDescent="0.2">
      <c r="A5" s="16"/>
      <c r="B5" s="16"/>
      <c r="E5" s="58" t="s">
        <v>2</v>
      </c>
    </row>
    <row r="6" spans="1:5" s="70" customFormat="1" ht="15.75" x14ac:dyDescent="0.2">
      <c r="A6" s="69" t="s">
        <v>3</v>
      </c>
      <c r="B6" s="69" t="s">
        <v>4</v>
      </c>
      <c r="C6" s="71" t="s">
        <v>5</v>
      </c>
      <c r="D6" s="71" t="s">
        <v>375</v>
      </c>
      <c r="E6" s="69" t="s">
        <v>7</v>
      </c>
    </row>
    <row r="7" spans="1:5" s="70" customFormat="1" ht="15.75" x14ac:dyDescent="0.2">
      <c r="A7" s="71">
        <v>1</v>
      </c>
      <c r="B7" s="71">
        <v>2</v>
      </c>
      <c r="C7" s="71">
        <v>3</v>
      </c>
      <c r="D7" s="71">
        <v>4</v>
      </c>
      <c r="E7" s="71">
        <v>5</v>
      </c>
    </row>
    <row r="8" spans="1:5" x14ac:dyDescent="0.2">
      <c r="A8" s="52" t="s">
        <v>8</v>
      </c>
      <c r="B8" s="52" t="s">
        <v>305</v>
      </c>
      <c r="C8" s="72">
        <v>310746575</v>
      </c>
      <c r="D8" s="72">
        <v>-19647488</v>
      </c>
      <c r="E8" s="72">
        <v>291099087</v>
      </c>
    </row>
    <row r="9" spans="1:5" x14ac:dyDescent="0.2">
      <c r="A9" s="52" t="s">
        <v>10</v>
      </c>
      <c r="B9" s="52" t="s">
        <v>306</v>
      </c>
      <c r="C9" s="72">
        <v>21357181</v>
      </c>
      <c r="D9" s="73">
        <v>-3</v>
      </c>
      <c r="E9" s="72">
        <v>21357178</v>
      </c>
    </row>
    <row r="10" spans="1:5" x14ac:dyDescent="0.2">
      <c r="A10" s="52" t="s">
        <v>12</v>
      </c>
      <c r="B10" s="53" t="s">
        <v>307</v>
      </c>
      <c r="C10" s="72">
        <v>74102798</v>
      </c>
      <c r="D10" s="73">
        <v>0</v>
      </c>
      <c r="E10" s="72">
        <v>74102798</v>
      </c>
    </row>
    <row r="11" spans="1:5" ht="25.5" x14ac:dyDescent="0.2">
      <c r="A11" s="54" t="s">
        <v>14</v>
      </c>
      <c r="B11" s="55" t="s">
        <v>308</v>
      </c>
      <c r="C11" s="72">
        <v>2703181</v>
      </c>
      <c r="D11" s="72">
        <v>-997816</v>
      </c>
      <c r="E11" s="72">
        <v>1705365</v>
      </c>
    </row>
    <row r="12" spans="1:5" x14ac:dyDescent="0.2">
      <c r="A12" s="52" t="s">
        <v>16</v>
      </c>
      <c r="B12" s="52" t="s">
        <v>309</v>
      </c>
      <c r="C12" s="72">
        <v>189480808</v>
      </c>
      <c r="D12" s="72">
        <v>-14307556</v>
      </c>
      <c r="E12" s="72">
        <v>175173252</v>
      </c>
    </row>
    <row r="13" spans="1:5" x14ac:dyDescent="0.2">
      <c r="A13" s="52" t="s">
        <v>18</v>
      </c>
      <c r="B13" s="52" t="s">
        <v>310</v>
      </c>
      <c r="C13" s="72">
        <v>4603967</v>
      </c>
      <c r="D13" s="72">
        <v>-15462</v>
      </c>
      <c r="E13" s="72">
        <v>4588505</v>
      </c>
    </row>
    <row r="14" spans="1:5" x14ac:dyDescent="0.2">
      <c r="A14" s="52" t="s">
        <v>121</v>
      </c>
      <c r="B14" s="52" t="s">
        <v>311</v>
      </c>
      <c r="C14" s="72">
        <v>948927</v>
      </c>
      <c r="D14" s="73">
        <v>-859</v>
      </c>
      <c r="E14" s="72">
        <v>948068</v>
      </c>
    </row>
    <row r="15" spans="1:5" x14ac:dyDescent="0.2">
      <c r="A15" s="52" t="s">
        <v>20</v>
      </c>
      <c r="B15" s="52" t="s">
        <v>312</v>
      </c>
      <c r="C15" s="72">
        <v>5026311</v>
      </c>
      <c r="D15" s="72">
        <v>-541432</v>
      </c>
      <c r="E15" s="72">
        <v>4484879</v>
      </c>
    </row>
    <row r="16" spans="1:5" x14ac:dyDescent="0.2">
      <c r="A16" s="52" t="s">
        <v>23</v>
      </c>
      <c r="B16" s="52" t="s">
        <v>114</v>
      </c>
      <c r="C16" s="72">
        <v>894626</v>
      </c>
      <c r="D16" s="72">
        <v>-478004</v>
      </c>
      <c r="E16" s="72">
        <v>416622</v>
      </c>
    </row>
    <row r="17" spans="1:5" x14ac:dyDescent="0.2">
      <c r="A17" s="52" t="s">
        <v>113</v>
      </c>
      <c r="B17" s="53" t="s">
        <v>313</v>
      </c>
      <c r="C17" s="72">
        <v>9931743</v>
      </c>
      <c r="D17" s="72">
        <v>-3282413</v>
      </c>
      <c r="E17" s="72">
        <v>6649330</v>
      </c>
    </row>
    <row r="18" spans="1:5" ht="25.5" x14ac:dyDescent="0.2">
      <c r="A18" s="52" t="s">
        <v>175</v>
      </c>
      <c r="B18" s="53" t="s">
        <v>247</v>
      </c>
      <c r="C18" s="74"/>
      <c r="D18" s="74"/>
      <c r="E18" s="74"/>
    </row>
    <row r="19" spans="1:5" x14ac:dyDescent="0.2">
      <c r="A19" s="52" t="s">
        <v>177</v>
      </c>
      <c r="B19" s="52" t="s">
        <v>128</v>
      </c>
      <c r="C19" s="72">
        <v>7236</v>
      </c>
      <c r="D19" s="73">
        <v>0</v>
      </c>
      <c r="E19" s="72">
        <v>7236</v>
      </c>
    </row>
    <row r="20" spans="1:5" x14ac:dyDescent="0.2">
      <c r="A20" s="52" t="s">
        <v>160</v>
      </c>
      <c r="B20" s="52" t="s">
        <v>314</v>
      </c>
      <c r="C20" s="72">
        <v>1689797</v>
      </c>
      <c r="D20" s="72">
        <v>-23943</v>
      </c>
      <c r="E20" s="72">
        <v>1665854</v>
      </c>
    </row>
    <row r="21" spans="1:5" x14ac:dyDescent="0.2">
      <c r="A21" s="52" t="s">
        <v>180</v>
      </c>
      <c r="B21" s="52" t="s">
        <v>134</v>
      </c>
      <c r="C21" s="74"/>
      <c r="D21" s="74"/>
      <c r="E21" s="74"/>
    </row>
    <row r="22" spans="1:5" x14ac:dyDescent="0.2">
      <c r="A22" s="52" t="s">
        <v>29</v>
      </c>
      <c r="B22" s="52" t="s">
        <v>30</v>
      </c>
      <c r="C22" s="72">
        <v>291099087</v>
      </c>
      <c r="D22" s="73">
        <v>0</v>
      </c>
      <c r="E22" s="72">
        <v>291099087</v>
      </c>
    </row>
    <row r="23" spans="1:5" x14ac:dyDescent="0.2">
      <c r="A23" s="52" t="s">
        <v>31</v>
      </c>
      <c r="B23" s="52" t="s">
        <v>279</v>
      </c>
      <c r="C23" s="72">
        <v>242805031</v>
      </c>
      <c r="D23" s="73">
        <v>0</v>
      </c>
      <c r="E23" s="72">
        <v>242805031</v>
      </c>
    </row>
    <row r="24" spans="1:5" x14ac:dyDescent="0.2">
      <c r="A24" s="52" t="s">
        <v>33</v>
      </c>
      <c r="B24" s="52" t="s">
        <v>315</v>
      </c>
      <c r="C24" s="72">
        <v>53542276</v>
      </c>
      <c r="D24" s="73">
        <v>0</v>
      </c>
      <c r="E24" s="72">
        <v>53542276</v>
      </c>
    </row>
    <row r="25" spans="1:5" x14ac:dyDescent="0.2">
      <c r="A25" s="52" t="s">
        <v>35</v>
      </c>
      <c r="B25" s="52" t="s">
        <v>316</v>
      </c>
      <c r="C25" s="72">
        <v>139213598</v>
      </c>
      <c r="D25" s="73">
        <v>0</v>
      </c>
      <c r="E25" s="72">
        <v>139213598</v>
      </c>
    </row>
    <row r="26" spans="1:5" x14ac:dyDescent="0.2">
      <c r="A26" s="52" t="s">
        <v>37</v>
      </c>
      <c r="B26" s="52" t="s">
        <v>317</v>
      </c>
      <c r="C26" s="72">
        <v>31609578</v>
      </c>
      <c r="D26" s="73">
        <v>0</v>
      </c>
      <c r="E26" s="72">
        <v>31609578</v>
      </c>
    </row>
    <row r="27" spans="1:5" x14ac:dyDescent="0.2">
      <c r="A27" s="52" t="s">
        <v>39</v>
      </c>
      <c r="B27" s="52" t="s">
        <v>265</v>
      </c>
      <c r="C27" s="72">
        <v>576083</v>
      </c>
      <c r="D27" s="73">
        <v>0</v>
      </c>
      <c r="E27" s="72">
        <v>576083</v>
      </c>
    </row>
    <row r="28" spans="1:5" ht="25.5" x14ac:dyDescent="0.2">
      <c r="A28" s="52" t="s">
        <v>135</v>
      </c>
      <c r="B28" s="53" t="s">
        <v>324</v>
      </c>
      <c r="C28" s="72">
        <v>307965</v>
      </c>
      <c r="D28" s="73">
        <v>0</v>
      </c>
      <c r="E28" s="72">
        <v>307965</v>
      </c>
    </row>
    <row r="29" spans="1:5" x14ac:dyDescent="0.2">
      <c r="A29" s="52" t="s">
        <v>249</v>
      </c>
      <c r="B29" s="52" t="s">
        <v>269</v>
      </c>
      <c r="C29" s="72">
        <v>2070648</v>
      </c>
      <c r="D29" s="73">
        <v>0</v>
      </c>
      <c r="E29" s="72">
        <v>2070648</v>
      </c>
    </row>
    <row r="30" spans="1:5" x14ac:dyDescent="0.2">
      <c r="A30" s="52" t="s">
        <v>250</v>
      </c>
      <c r="B30" s="53" t="s">
        <v>318</v>
      </c>
      <c r="C30" s="72">
        <v>19967</v>
      </c>
      <c r="D30" s="73">
        <v>0</v>
      </c>
      <c r="E30" s="72">
        <v>19967</v>
      </c>
    </row>
    <row r="31" spans="1:5" x14ac:dyDescent="0.2">
      <c r="A31" s="52" t="s">
        <v>43</v>
      </c>
      <c r="B31" s="52" t="s">
        <v>319</v>
      </c>
      <c r="C31" s="72">
        <v>303528</v>
      </c>
      <c r="D31" s="73">
        <v>0</v>
      </c>
      <c r="E31" s="72">
        <v>303528</v>
      </c>
    </row>
    <row r="32" spans="1:5" ht="25.5" x14ac:dyDescent="0.2">
      <c r="A32" s="52" t="s">
        <v>45</v>
      </c>
      <c r="B32" s="53" t="s">
        <v>325</v>
      </c>
      <c r="C32" s="74"/>
      <c r="D32" s="74"/>
      <c r="E32" s="74"/>
    </row>
    <row r="33" spans="1:5" x14ac:dyDescent="0.2">
      <c r="A33" s="52" t="s">
        <v>139</v>
      </c>
      <c r="B33" s="52" t="s">
        <v>320</v>
      </c>
      <c r="C33" s="73">
        <v>0</v>
      </c>
      <c r="D33" s="73">
        <v>0</v>
      </c>
      <c r="E33" s="73">
        <v>0</v>
      </c>
    </row>
    <row r="34" spans="1:5" x14ac:dyDescent="0.2">
      <c r="A34" s="52" t="s">
        <v>164</v>
      </c>
      <c r="B34" s="53" t="s">
        <v>321</v>
      </c>
      <c r="C34" s="72">
        <v>15161388</v>
      </c>
      <c r="D34" s="73">
        <v>0</v>
      </c>
      <c r="E34" s="72">
        <v>15161388</v>
      </c>
    </row>
    <row r="35" spans="1:5" x14ac:dyDescent="0.2">
      <c r="A35" s="52" t="s">
        <v>47</v>
      </c>
      <c r="B35" s="52" t="s">
        <v>48</v>
      </c>
      <c r="C35" s="72">
        <v>48294056</v>
      </c>
      <c r="D35" s="73">
        <v>0</v>
      </c>
      <c r="E35" s="72">
        <v>48294056</v>
      </c>
    </row>
    <row r="36" spans="1:5" x14ac:dyDescent="0.2">
      <c r="A36" s="52" t="s">
        <v>326</v>
      </c>
      <c r="B36" s="52" t="s">
        <v>50</v>
      </c>
      <c r="C36" s="72">
        <v>28446332</v>
      </c>
      <c r="D36" s="73">
        <v>0</v>
      </c>
      <c r="E36" s="72">
        <v>28446332</v>
      </c>
    </row>
    <row r="37" spans="1:5" x14ac:dyDescent="0.2">
      <c r="A37" s="54" t="s">
        <v>327</v>
      </c>
      <c r="B37" s="54" t="s">
        <v>372</v>
      </c>
      <c r="C37" s="72">
        <v>14768087</v>
      </c>
      <c r="D37" s="73">
        <v>0</v>
      </c>
      <c r="E37" s="72">
        <v>14768087</v>
      </c>
    </row>
    <row r="38" spans="1:5" x14ac:dyDescent="0.2">
      <c r="A38" s="54" t="s">
        <v>329</v>
      </c>
      <c r="B38" s="56" t="s">
        <v>328</v>
      </c>
      <c r="C38" s="72">
        <v>560490</v>
      </c>
      <c r="D38" s="73">
        <v>0</v>
      </c>
      <c r="E38" s="72">
        <v>560490</v>
      </c>
    </row>
    <row r="39" spans="1:5" ht="25.5" x14ac:dyDescent="0.2">
      <c r="A39" s="54" t="s">
        <v>365</v>
      </c>
      <c r="B39" s="62" t="s">
        <v>368</v>
      </c>
      <c r="C39" s="72">
        <v>-1333</v>
      </c>
      <c r="D39" s="73">
        <v>0</v>
      </c>
      <c r="E39" s="72">
        <v>-1333</v>
      </c>
    </row>
    <row r="40" spans="1:5" x14ac:dyDescent="0.2">
      <c r="A40" s="52" t="s">
        <v>367</v>
      </c>
      <c r="B40" s="61" t="s">
        <v>323</v>
      </c>
      <c r="C40" s="72">
        <v>4520480</v>
      </c>
      <c r="D40" s="73">
        <v>0</v>
      </c>
      <c r="E40" s="72">
        <v>4520480</v>
      </c>
    </row>
    <row r="41" spans="1:5" x14ac:dyDescent="0.2">
      <c r="A41" s="52" t="s">
        <v>55</v>
      </c>
      <c r="B41" s="52" t="s">
        <v>56</v>
      </c>
      <c r="C41" s="73">
        <v>0</v>
      </c>
      <c r="D41" s="73">
        <v>0</v>
      </c>
      <c r="E41" s="73">
        <v>0</v>
      </c>
    </row>
    <row r="42" spans="1:5" x14ac:dyDescent="0.2">
      <c r="A42" s="52" t="s">
        <v>57</v>
      </c>
      <c r="B42" s="52" t="s">
        <v>271</v>
      </c>
      <c r="C42" s="72">
        <v>166871009</v>
      </c>
      <c r="D42" s="73">
        <v>0</v>
      </c>
      <c r="E42" s="72">
        <v>166871009</v>
      </c>
    </row>
    <row r="43" spans="1:5" x14ac:dyDescent="0.2">
      <c r="A43" s="19" t="s">
        <v>59</v>
      </c>
      <c r="B43" s="19" t="s">
        <v>272</v>
      </c>
      <c r="C43" s="72">
        <v>166871009</v>
      </c>
      <c r="D43" s="73">
        <v>0</v>
      </c>
      <c r="E43" s="72">
        <v>166871009</v>
      </c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50"/>
  <dimension ref="A1:E43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3" width="11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21" t="s">
        <v>301</v>
      </c>
      <c r="B1" s="22"/>
      <c r="C1" s="2"/>
    </row>
    <row r="2" spans="1:5" x14ac:dyDescent="0.2">
      <c r="A2" s="16"/>
      <c r="B2" s="16"/>
      <c r="C2" s="16"/>
    </row>
    <row r="3" spans="1:5" ht="18" x14ac:dyDescent="0.25">
      <c r="A3" s="101" t="s">
        <v>0</v>
      </c>
      <c r="B3" s="101"/>
      <c r="C3" s="101"/>
    </row>
    <row r="4" spans="1:5" ht="15.75" x14ac:dyDescent="0.25">
      <c r="A4" s="102" t="s">
        <v>373</v>
      </c>
      <c r="B4" s="103"/>
      <c r="C4" s="103"/>
    </row>
    <row r="5" spans="1:5" x14ac:dyDescent="0.2">
      <c r="A5" s="16"/>
      <c r="B5" s="16"/>
      <c r="E5" s="58" t="s">
        <v>2</v>
      </c>
    </row>
    <row r="6" spans="1:5" s="70" customFormat="1" ht="15.75" x14ac:dyDescent="0.2">
      <c r="A6" s="69" t="s">
        <v>3</v>
      </c>
      <c r="B6" s="69" t="s">
        <v>4</v>
      </c>
      <c r="C6" s="71" t="s">
        <v>5</v>
      </c>
      <c r="D6" s="71" t="s">
        <v>375</v>
      </c>
      <c r="E6" s="69" t="s">
        <v>7</v>
      </c>
    </row>
    <row r="7" spans="1:5" s="70" customFormat="1" ht="15.75" x14ac:dyDescent="0.2">
      <c r="A7" s="71">
        <v>1</v>
      </c>
      <c r="B7" s="71">
        <v>2</v>
      </c>
      <c r="C7" s="71">
        <v>3</v>
      </c>
      <c r="D7" s="71">
        <v>4</v>
      </c>
      <c r="E7" s="71">
        <v>5</v>
      </c>
    </row>
    <row r="8" spans="1:5" x14ac:dyDescent="0.2">
      <c r="A8" s="52" t="s">
        <v>8</v>
      </c>
      <c r="B8" s="52" t="s">
        <v>305</v>
      </c>
      <c r="C8" s="72">
        <v>292908107</v>
      </c>
      <c r="D8" s="72">
        <v>-18020601</v>
      </c>
      <c r="E8" s="72">
        <v>274887506</v>
      </c>
    </row>
    <row r="9" spans="1:5" x14ac:dyDescent="0.2">
      <c r="A9" s="52" t="s">
        <v>10</v>
      </c>
      <c r="B9" s="52" t="s">
        <v>306</v>
      </c>
      <c r="C9" s="72">
        <v>28828264</v>
      </c>
      <c r="D9" s="73">
        <v>0</v>
      </c>
      <c r="E9" s="72">
        <v>28828264</v>
      </c>
    </row>
    <row r="10" spans="1:5" x14ac:dyDescent="0.2">
      <c r="A10" s="52" t="s">
        <v>12</v>
      </c>
      <c r="B10" s="53" t="s">
        <v>307</v>
      </c>
      <c r="C10" s="72">
        <v>57384462</v>
      </c>
      <c r="D10" s="73">
        <v>0</v>
      </c>
      <c r="E10" s="72">
        <v>57384462</v>
      </c>
    </row>
    <row r="11" spans="1:5" ht="25.5" x14ac:dyDescent="0.2">
      <c r="A11" s="54" t="s">
        <v>14</v>
      </c>
      <c r="B11" s="55" t="s">
        <v>308</v>
      </c>
      <c r="C11" s="72">
        <v>2632888</v>
      </c>
      <c r="D11" s="72">
        <v>-852437</v>
      </c>
      <c r="E11" s="72">
        <v>1780451</v>
      </c>
    </row>
    <row r="12" spans="1:5" x14ac:dyDescent="0.2">
      <c r="A12" s="52" t="s">
        <v>16</v>
      </c>
      <c r="B12" s="52" t="s">
        <v>309</v>
      </c>
      <c r="C12" s="72">
        <v>185837017</v>
      </c>
      <c r="D12" s="72">
        <v>-13074864</v>
      </c>
      <c r="E12" s="72">
        <v>172762153</v>
      </c>
    </row>
    <row r="13" spans="1:5" x14ac:dyDescent="0.2">
      <c r="A13" s="52" t="s">
        <v>18</v>
      </c>
      <c r="B13" s="52" t="s">
        <v>310</v>
      </c>
      <c r="C13" s="72">
        <v>81890</v>
      </c>
      <c r="D13" s="72">
        <v>-17410</v>
      </c>
      <c r="E13" s="72">
        <v>64480</v>
      </c>
    </row>
    <row r="14" spans="1:5" x14ac:dyDescent="0.2">
      <c r="A14" s="52" t="s">
        <v>121</v>
      </c>
      <c r="B14" s="52" t="s">
        <v>311</v>
      </c>
      <c r="C14" s="72">
        <v>948927</v>
      </c>
      <c r="D14" s="72">
        <v>-26661</v>
      </c>
      <c r="E14" s="72">
        <v>922266</v>
      </c>
    </row>
    <row r="15" spans="1:5" x14ac:dyDescent="0.2">
      <c r="A15" s="52" t="s">
        <v>20</v>
      </c>
      <c r="B15" s="52" t="s">
        <v>312</v>
      </c>
      <c r="C15" s="72">
        <v>4562400</v>
      </c>
      <c r="D15" s="72">
        <v>-465264</v>
      </c>
      <c r="E15" s="72">
        <v>4097136</v>
      </c>
    </row>
    <row r="16" spans="1:5" x14ac:dyDescent="0.2">
      <c r="A16" s="52" t="s">
        <v>23</v>
      </c>
      <c r="B16" s="52" t="s">
        <v>114</v>
      </c>
      <c r="C16" s="72">
        <v>882720</v>
      </c>
      <c r="D16" s="72">
        <v>-450746</v>
      </c>
      <c r="E16" s="72">
        <v>431974</v>
      </c>
    </row>
    <row r="17" spans="1:5" x14ac:dyDescent="0.2">
      <c r="A17" s="52" t="s">
        <v>113</v>
      </c>
      <c r="B17" s="53" t="s">
        <v>313</v>
      </c>
      <c r="C17" s="72">
        <v>9790676</v>
      </c>
      <c r="D17" s="72">
        <v>-3102173</v>
      </c>
      <c r="E17" s="72">
        <v>6688503</v>
      </c>
    </row>
    <row r="18" spans="1:5" ht="25.5" x14ac:dyDescent="0.2">
      <c r="A18" s="52" t="s">
        <v>175</v>
      </c>
      <c r="B18" s="53" t="s">
        <v>247</v>
      </c>
      <c r="C18" s="72"/>
      <c r="D18" s="72"/>
      <c r="E18" s="72"/>
    </row>
    <row r="19" spans="1:5" x14ac:dyDescent="0.2">
      <c r="A19" s="52" t="s">
        <v>177</v>
      </c>
      <c r="B19" s="52" t="s">
        <v>128</v>
      </c>
      <c r="C19" s="72">
        <v>44028</v>
      </c>
      <c r="D19" s="73">
        <v>0</v>
      </c>
      <c r="E19" s="72">
        <v>44028</v>
      </c>
    </row>
    <row r="20" spans="1:5" x14ac:dyDescent="0.2">
      <c r="A20" s="52" t="s">
        <v>160</v>
      </c>
      <c r="B20" s="52" t="s">
        <v>314</v>
      </c>
      <c r="C20" s="72">
        <v>1914835</v>
      </c>
      <c r="D20" s="72">
        <v>-31046</v>
      </c>
      <c r="E20" s="72">
        <v>1883789</v>
      </c>
    </row>
    <row r="21" spans="1:5" x14ac:dyDescent="0.2">
      <c r="A21" s="52" t="s">
        <v>180</v>
      </c>
      <c r="B21" s="52" t="s">
        <v>134</v>
      </c>
      <c r="C21" s="72"/>
      <c r="D21" s="72"/>
      <c r="E21" s="72"/>
    </row>
    <row r="22" spans="1:5" x14ac:dyDescent="0.2">
      <c r="A22" s="52" t="s">
        <v>29</v>
      </c>
      <c r="B22" s="52" t="s">
        <v>30</v>
      </c>
      <c r="C22" s="72">
        <v>274887506</v>
      </c>
      <c r="D22" s="73">
        <v>0</v>
      </c>
      <c r="E22" s="72">
        <v>274887506</v>
      </c>
    </row>
    <row r="23" spans="1:5" x14ac:dyDescent="0.2">
      <c r="A23" s="52" t="s">
        <v>31</v>
      </c>
      <c r="B23" s="52" t="s">
        <v>279</v>
      </c>
      <c r="C23" s="72">
        <v>228259267</v>
      </c>
      <c r="D23" s="73">
        <v>0</v>
      </c>
      <c r="E23" s="72">
        <v>228259267</v>
      </c>
    </row>
    <row r="24" spans="1:5" x14ac:dyDescent="0.2">
      <c r="A24" s="52" t="s">
        <v>33</v>
      </c>
      <c r="B24" s="52" t="s">
        <v>315</v>
      </c>
      <c r="C24" s="72">
        <v>52057207</v>
      </c>
      <c r="D24" s="73">
        <v>0</v>
      </c>
      <c r="E24" s="72">
        <v>52057207</v>
      </c>
    </row>
    <row r="25" spans="1:5" x14ac:dyDescent="0.2">
      <c r="A25" s="52" t="s">
        <v>35</v>
      </c>
      <c r="B25" s="52" t="s">
        <v>316</v>
      </c>
      <c r="C25" s="72">
        <v>132269393</v>
      </c>
      <c r="D25" s="73">
        <v>0</v>
      </c>
      <c r="E25" s="72">
        <v>132269393</v>
      </c>
    </row>
    <row r="26" spans="1:5" x14ac:dyDescent="0.2">
      <c r="A26" s="52" t="s">
        <v>37</v>
      </c>
      <c r="B26" s="52" t="s">
        <v>317</v>
      </c>
      <c r="C26" s="72">
        <v>26082856</v>
      </c>
      <c r="D26" s="73">
        <v>0</v>
      </c>
      <c r="E26" s="72">
        <v>26082856</v>
      </c>
    </row>
    <row r="27" spans="1:5" x14ac:dyDescent="0.2">
      <c r="A27" s="52" t="s">
        <v>39</v>
      </c>
      <c r="B27" s="52" t="s">
        <v>265</v>
      </c>
      <c r="C27" s="72">
        <v>254781</v>
      </c>
      <c r="D27" s="73">
        <v>0</v>
      </c>
      <c r="E27" s="72">
        <v>254781</v>
      </c>
    </row>
    <row r="28" spans="1:5" ht="25.5" x14ac:dyDescent="0.2">
      <c r="A28" s="52" t="s">
        <v>135</v>
      </c>
      <c r="B28" s="53" t="s">
        <v>324</v>
      </c>
      <c r="C28" s="72">
        <v>276367</v>
      </c>
      <c r="D28" s="73">
        <v>0</v>
      </c>
      <c r="E28" s="72">
        <v>276367</v>
      </c>
    </row>
    <row r="29" spans="1:5" x14ac:dyDescent="0.2">
      <c r="A29" s="52" t="s">
        <v>249</v>
      </c>
      <c r="B29" s="52" t="s">
        <v>269</v>
      </c>
      <c r="C29" s="72">
        <v>2143563</v>
      </c>
      <c r="D29" s="73">
        <v>0</v>
      </c>
      <c r="E29" s="72">
        <v>2143563</v>
      </c>
    </row>
    <row r="30" spans="1:5" x14ac:dyDescent="0.2">
      <c r="A30" s="52" t="s">
        <v>250</v>
      </c>
      <c r="B30" s="53" t="s">
        <v>318</v>
      </c>
      <c r="C30" s="72">
        <v>25566</v>
      </c>
      <c r="D30" s="73">
        <v>0</v>
      </c>
      <c r="E30" s="72">
        <v>25566</v>
      </c>
    </row>
    <row r="31" spans="1:5" x14ac:dyDescent="0.2">
      <c r="A31" s="52" t="s">
        <v>43</v>
      </c>
      <c r="B31" s="52" t="s">
        <v>319</v>
      </c>
      <c r="C31" s="72">
        <v>170738</v>
      </c>
      <c r="D31" s="73">
        <v>0</v>
      </c>
      <c r="E31" s="72">
        <v>170738</v>
      </c>
    </row>
    <row r="32" spans="1:5" ht="25.5" x14ac:dyDescent="0.2">
      <c r="A32" s="52" t="s">
        <v>45</v>
      </c>
      <c r="B32" s="53" t="s">
        <v>325</v>
      </c>
      <c r="C32" s="72"/>
      <c r="D32" s="73"/>
      <c r="E32" s="72"/>
    </row>
    <row r="33" spans="1:5" x14ac:dyDescent="0.2">
      <c r="A33" s="52" t="s">
        <v>139</v>
      </c>
      <c r="B33" s="52" t="s">
        <v>320</v>
      </c>
      <c r="C33" s="72">
        <v>8145</v>
      </c>
      <c r="D33" s="73">
        <v>0</v>
      </c>
      <c r="E33" s="72">
        <v>8145</v>
      </c>
    </row>
    <row r="34" spans="1:5" x14ac:dyDescent="0.2">
      <c r="A34" s="52" t="s">
        <v>164</v>
      </c>
      <c r="B34" s="53" t="s">
        <v>321</v>
      </c>
      <c r="C34" s="72">
        <v>14970651</v>
      </c>
      <c r="D34" s="73">
        <v>0</v>
      </c>
      <c r="E34" s="72">
        <v>14970651</v>
      </c>
    </row>
    <row r="35" spans="1:5" x14ac:dyDescent="0.2">
      <c r="A35" s="52" t="s">
        <v>47</v>
      </c>
      <c r="B35" s="52" t="s">
        <v>48</v>
      </c>
      <c r="C35" s="72">
        <v>46628239</v>
      </c>
      <c r="D35" s="73">
        <v>0</v>
      </c>
      <c r="E35" s="72">
        <v>46628239</v>
      </c>
    </row>
    <row r="36" spans="1:5" x14ac:dyDescent="0.2">
      <c r="A36" s="52" t="s">
        <v>326</v>
      </c>
      <c r="B36" s="52" t="s">
        <v>50</v>
      </c>
      <c r="C36" s="72">
        <v>28446332</v>
      </c>
      <c r="D36" s="73">
        <v>0</v>
      </c>
      <c r="E36" s="72">
        <v>28446332</v>
      </c>
    </row>
    <row r="37" spans="1:5" x14ac:dyDescent="0.2">
      <c r="A37" s="54" t="s">
        <v>327</v>
      </c>
      <c r="B37" s="54" t="s">
        <v>372</v>
      </c>
      <c r="C37" s="72">
        <v>14768087</v>
      </c>
      <c r="D37" s="73">
        <v>0</v>
      </c>
      <c r="E37" s="72">
        <v>14768087</v>
      </c>
    </row>
    <row r="38" spans="1:5" x14ac:dyDescent="0.2">
      <c r="A38" s="54" t="s">
        <v>329</v>
      </c>
      <c r="B38" s="56" t="s">
        <v>328</v>
      </c>
      <c r="C38" s="72">
        <v>559520</v>
      </c>
      <c r="D38" s="73">
        <v>0</v>
      </c>
      <c r="E38" s="72">
        <v>559520</v>
      </c>
    </row>
    <row r="39" spans="1:5" ht="25.5" x14ac:dyDescent="0.2">
      <c r="A39" s="54" t="s">
        <v>365</v>
      </c>
      <c r="B39" s="62" t="s">
        <v>368</v>
      </c>
      <c r="C39" s="72">
        <v>-3316</v>
      </c>
      <c r="D39" s="73">
        <v>0</v>
      </c>
      <c r="E39" s="72">
        <v>-3316</v>
      </c>
    </row>
    <row r="40" spans="1:5" x14ac:dyDescent="0.2">
      <c r="A40" s="52" t="s">
        <v>367</v>
      </c>
      <c r="B40" s="61" t="s">
        <v>323</v>
      </c>
      <c r="C40" s="72">
        <v>2857616</v>
      </c>
      <c r="D40" s="73">
        <v>0</v>
      </c>
      <c r="E40" s="72">
        <v>2857616</v>
      </c>
    </row>
    <row r="41" spans="1:5" x14ac:dyDescent="0.2">
      <c r="A41" s="52" t="s">
        <v>55</v>
      </c>
      <c r="B41" s="52" t="s">
        <v>56</v>
      </c>
      <c r="C41" s="73">
        <v>0</v>
      </c>
      <c r="D41" s="73">
        <v>0</v>
      </c>
      <c r="E41" s="73">
        <v>0</v>
      </c>
    </row>
    <row r="42" spans="1:5" x14ac:dyDescent="0.2">
      <c r="A42" s="52" t="s">
        <v>57</v>
      </c>
      <c r="B42" s="52" t="s">
        <v>271</v>
      </c>
      <c r="C42" s="72">
        <v>149033599</v>
      </c>
      <c r="D42" s="73">
        <v>0</v>
      </c>
      <c r="E42" s="72">
        <v>149033599</v>
      </c>
    </row>
    <row r="43" spans="1:5" x14ac:dyDescent="0.2">
      <c r="A43" s="19" t="s">
        <v>59</v>
      </c>
      <c r="B43" s="19" t="s">
        <v>272</v>
      </c>
      <c r="C43" s="72">
        <v>149033599</v>
      </c>
      <c r="D43" s="73">
        <v>0</v>
      </c>
      <c r="E43" s="72">
        <v>149033599</v>
      </c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51"/>
  <dimension ref="A1:C61"/>
  <sheetViews>
    <sheetView workbookViewId="0">
      <selection sqref="A1:C43"/>
    </sheetView>
  </sheetViews>
  <sheetFormatPr defaultRowHeight="12.75" x14ac:dyDescent="0.2"/>
  <cols>
    <col min="1" max="1" width="11.140625" customWidth="1"/>
    <col min="2" max="2" width="64.42578125" customWidth="1"/>
    <col min="3" max="3" width="11.7109375" bestFit="1" customWidth="1"/>
  </cols>
  <sheetData>
    <row r="1" spans="1:3" ht="15.75" x14ac:dyDescent="0.25">
      <c r="A1" s="21" t="s">
        <v>301</v>
      </c>
      <c r="B1" s="22"/>
      <c r="C1" s="2"/>
    </row>
    <row r="2" spans="1:3" x14ac:dyDescent="0.2">
      <c r="A2" s="16"/>
      <c r="B2" s="16"/>
      <c r="C2" s="16"/>
    </row>
    <row r="3" spans="1:3" ht="18" x14ac:dyDescent="0.25">
      <c r="A3" s="101" t="s">
        <v>0</v>
      </c>
      <c r="B3" s="101"/>
      <c r="C3" s="101"/>
    </row>
    <row r="4" spans="1:3" ht="15.75" x14ac:dyDescent="0.25">
      <c r="A4" s="102" t="s">
        <v>371</v>
      </c>
      <c r="B4" s="103"/>
      <c r="C4" s="103"/>
    </row>
    <row r="5" spans="1:3" x14ac:dyDescent="0.2">
      <c r="A5" s="16"/>
      <c r="B5" s="16"/>
      <c r="C5" s="58" t="s">
        <v>2</v>
      </c>
    </row>
    <row r="6" spans="1:3" ht="15.75" x14ac:dyDescent="0.2">
      <c r="A6" s="4" t="s">
        <v>3</v>
      </c>
      <c r="B6" s="4" t="s">
        <v>4</v>
      </c>
      <c r="C6" s="4" t="s">
        <v>7</v>
      </c>
    </row>
    <row r="7" spans="1:3" x14ac:dyDescent="0.2">
      <c r="A7" s="18">
        <v>1</v>
      </c>
      <c r="B7" s="18">
        <v>2</v>
      </c>
      <c r="C7" s="18">
        <v>3</v>
      </c>
    </row>
    <row r="8" spans="1:3" x14ac:dyDescent="0.2">
      <c r="A8" s="52" t="s">
        <v>8</v>
      </c>
      <c r="B8" s="52" t="s">
        <v>305</v>
      </c>
      <c r="C8" s="60">
        <v>265738421</v>
      </c>
    </row>
    <row r="9" spans="1:3" x14ac:dyDescent="0.2">
      <c r="A9" s="52" t="s">
        <v>10</v>
      </c>
      <c r="B9" s="52" t="s">
        <v>306</v>
      </c>
      <c r="C9" s="60">
        <v>29606780</v>
      </c>
    </row>
    <row r="10" spans="1:3" x14ac:dyDescent="0.2">
      <c r="A10" s="52" t="s">
        <v>12</v>
      </c>
      <c r="B10" s="53" t="s">
        <v>307</v>
      </c>
      <c r="C10" s="60">
        <v>48063609</v>
      </c>
    </row>
    <row r="11" spans="1:3" ht="25.5" x14ac:dyDescent="0.2">
      <c r="A11" s="54" t="s">
        <v>14</v>
      </c>
      <c r="B11" s="55" t="s">
        <v>308</v>
      </c>
      <c r="C11" s="60">
        <v>1954056</v>
      </c>
    </row>
    <row r="12" spans="1:3" x14ac:dyDescent="0.2">
      <c r="A12" s="52" t="s">
        <v>16</v>
      </c>
      <c r="B12" s="52" t="s">
        <v>309</v>
      </c>
      <c r="C12" s="60">
        <v>170513559</v>
      </c>
    </row>
    <row r="13" spans="1:3" x14ac:dyDescent="0.2">
      <c r="A13" s="52" t="s">
        <v>18</v>
      </c>
      <c r="B13" s="52" t="s">
        <v>310</v>
      </c>
      <c r="C13" s="60">
        <v>302424</v>
      </c>
    </row>
    <row r="14" spans="1:3" x14ac:dyDescent="0.2">
      <c r="A14" s="52" t="s">
        <v>121</v>
      </c>
      <c r="B14" s="52" t="s">
        <v>311</v>
      </c>
      <c r="C14" s="60">
        <v>948076</v>
      </c>
    </row>
    <row r="15" spans="1:3" x14ac:dyDescent="0.2">
      <c r="A15" s="52" t="s">
        <v>20</v>
      </c>
      <c r="B15" s="52" t="s">
        <v>312</v>
      </c>
      <c r="C15" s="60">
        <v>5454799</v>
      </c>
    </row>
    <row r="16" spans="1:3" x14ac:dyDescent="0.2">
      <c r="A16" s="52" t="s">
        <v>23</v>
      </c>
      <c r="B16" s="52" t="s">
        <v>114</v>
      </c>
      <c r="C16" s="60">
        <v>450507</v>
      </c>
    </row>
    <row r="17" spans="1:3" x14ac:dyDescent="0.2">
      <c r="A17" s="52" t="s">
        <v>113</v>
      </c>
      <c r="B17" s="53" t="s">
        <v>313</v>
      </c>
      <c r="C17" s="60">
        <v>6760110</v>
      </c>
    </row>
    <row r="18" spans="1:3" ht="25.5" x14ac:dyDescent="0.2">
      <c r="A18" s="52" t="s">
        <v>175</v>
      </c>
      <c r="B18" s="53" t="s">
        <v>247</v>
      </c>
      <c r="C18" s="60"/>
    </row>
    <row r="19" spans="1:3" x14ac:dyDescent="0.2">
      <c r="A19" s="52" t="s">
        <v>177</v>
      </c>
      <c r="B19" s="52" t="s">
        <v>128</v>
      </c>
      <c r="C19" s="60">
        <v>130155</v>
      </c>
    </row>
    <row r="20" spans="1:3" x14ac:dyDescent="0.2">
      <c r="A20" s="52" t="s">
        <v>160</v>
      </c>
      <c r="B20" s="52" t="s">
        <v>314</v>
      </c>
      <c r="C20" s="60">
        <v>1554346</v>
      </c>
    </row>
    <row r="21" spans="1:3" x14ac:dyDescent="0.2">
      <c r="A21" s="52" t="s">
        <v>180</v>
      </c>
      <c r="B21" s="52" t="s">
        <v>134</v>
      </c>
      <c r="C21" s="60"/>
    </row>
    <row r="22" spans="1:3" x14ac:dyDescent="0.2">
      <c r="A22" s="52" t="s">
        <v>29</v>
      </c>
      <c r="B22" s="52" t="s">
        <v>30</v>
      </c>
      <c r="C22" s="60">
        <v>265738421</v>
      </c>
    </row>
    <row r="23" spans="1:3" x14ac:dyDescent="0.2">
      <c r="A23" s="52" t="s">
        <v>31</v>
      </c>
      <c r="B23" s="52" t="s">
        <v>279</v>
      </c>
      <c r="C23" s="60">
        <v>220417256</v>
      </c>
    </row>
    <row r="24" spans="1:3" x14ac:dyDescent="0.2">
      <c r="A24" s="52" t="s">
        <v>33</v>
      </c>
      <c r="B24" s="52" t="s">
        <v>315</v>
      </c>
      <c r="C24" s="60">
        <v>52419386</v>
      </c>
    </row>
    <row r="25" spans="1:3" x14ac:dyDescent="0.2">
      <c r="A25" s="52" t="s">
        <v>35</v>
      </c>
      <c r="B25" s="52" t="s">
        <v>316</v>
      </c>
      <c r="C25" s="60">
        <v>121306852</v>
      </c>
    </row>
    <row r="26" spans="1:3" x14ac:dyDescent="0.2">
      <c r="A26" s="52" t="s">
        <v>37</v>
      </c>
      <c r="B26" s="52" t="s">
        <v>317</v>
      </c>
      <c r="C26" s="60">
        <v>29780972</v>
      </c>
    </row>
    <row r="27" spans="1:3" x14ac:dyDescent="0.2">
      <c r="A27" s="52" t="s">
        <v>39</v>
      </c>
      <c r="B27" s="52" t="s">
        <v>265</v>
      </c>
      <c r="C27" s="60">
        <v>49048</v>
      </c>
    </row>
    <row r="28" spans="1:3" ht="25.5" x14ac:dyDescent="0.2">
      <c r="A28" s="52" t="s">
        <v>135</v>
      </c>
      <c r="B28" s="53" t="s">
        <v>324</v>
      </c>
      <c r="C28" s="60">
        <v>5124</v>
      </c>
    </row>
    <row r="29" spans="1:3" x14ac:dyDescent="0.2">
      <c r="A29" s="52" t="s">
        <v>249</v>
      </c>
      <c r="B29" s="52" t="s">
        <v>269</v>
      </c>
      <c r="C29" s="60">
        <v>2009272</v>
      </c>
    </row>
    <row r="30" spans="1:3" x14ac:dyDescent="0.2">
      <c r="A30" s="52" t="s">
        <v>250</v>
      </c>
      <c r="B30" s="53" t="s">
        <v>318</v>
      </c>
      <c r="C30" s="60">
        <v>26399</v>
      </c>
    </row>
    <row r="31" spans="1:3" x14ac:dyDescent="0.2">
      <c r="A31" s="52" t="s">
        <v>43</v>
      </c>
      <c r="B31" s="52" t="s">
        <v>319</v>
      </c>
      <c r="C31" s="60">
        <v>81178</v>
      </c>
    </row>
    <row r="32" spans="1:3" ht="25.5" x14ac:dyDescent="0.2">
      <c r="A32" s="52" t="s">
        <v>45</v>
      </c>
      <c r="B32" s="53" t="s">
        <v>325</v>
      </c>
      <c r="C32" s="60"/>
    </row>
    <row r="33" spans="1:3" x14ac:dyDescent="0.2">
      <c r="A33" s="52" t="s">
        <v>139</v>
      </c>
      <c r="B33" s="52" t="s">
        <v>320</v>
      </c>
      <c r="C33" s="60">
        <v>8145</v>
      </c>
    </row>
    <row r="34" spans="1:3" x14ac:dyDescent="0.2">
      <c r="A34" s="52" t="s">
        <v>164</v>
      </c>
      <c r="B34" s="53" t="s">
        <v>321</v>
      </c>
      <c r="C34" s="60">
        <v>14730880</v>
      </c>
    </row>
    <row r="35" spans="1:3" x14ac:dyDescent="0.2">
      <c r="A35" s="52" t="s">
        <v>47</v>
      </c>
      <c r="B35" s="52" t="s">
        <v>48</v>
      </c>
      <c r="C35" s="60">
        <v>45321165</v>
      </c>
    </row>
    <row r="36" spans="1:3" x14ac:dyDescent="0.2">
      <c r="A36" s="52" t="s">
        <v>326</v>
      </c>
      <c r="B36" s="52" t="s">
        <v>50</v>
      </c>
      <c r="C36" s="60">
        <v>28446332</v>
      </c>
    </row>
    <row r="37" spans="1:3" x14ac:dyDescent="0.2">
      <c r="A37" s="54" t="s">
        <v>327</v>
      </c>
      <c r="B37" s="54" t="s">
        <v>372</v>
      </c>
      <c r="C37" s="60">
        <v>14768087</v>
      </c>
    </row>
    <row r="38" spans="1:3" x14ac:dyDescent="0.2">
      <c r="A38" s="54" t="s">
        <v>329</v>
      </c>
      <c r="B38" s="56" t="s">
        <v>328</v>
      </c>
      <c r="C38" s="60">
        <v>751177</v>
      </c>
    </row>
    <row r="39" spans="1:3" ht="25.5" x14ac:dyDescent="0.2">
      <c r="A39" s="54" t="s">
        <v>365</v>
      </c>
      <c r="B39" s="62" t="s">
        <v>368</v>
      </c>
      <c r="C39" s="60">
        <v>-3991</v>
      </c>
    </row>
    <row r="40" spans="1:3" x14ac:dyDescent="0.2">
      <c r="A40" s="52" t="s">
        <v>367</v>
      </c>
      <c r="B40" s="61" t="s">
        <v>323</v>
      </c>
      <c r="C40" s="60">
        <v>1359560</v>
      </c>
    </row>
    <row r="41" spans="1:3" x14ac:dyDescent="0.2">
      <c r="A41" s="52" t="s">
        <v>55</v>
      </c>
      <c r="B41" s="52" t="s">
        <v>56</v>
      </c>
      <c r="C41" s="60">
        <v>0</v>
      </c>
    </row>
    <row r="42" spans="1:3" x14ac:dyDescent="0.2">
      <c r="A42" s="52" t="s">
        <v>57</v>
      </c>
      <c r="B42" s="52" t="s">
        <v>271</v>
      </c>
      <c r="C42" s="60">
        <v>145403708</v>
      </c>
    </row>
    <row r="43" spans="1:3" s="35" customFormat="1" x14ac:dyDescent="0.2">
      <c r="A43" s="19" t="s">
        <v>59</v>
      </c>
      <c r="B43" s="19" t="s">
        <v>272</v>
      </c>
      <c r="C43" s="60">
        <v>-145403708</v>
      </c>
    </row>
    <row r="44" spans="1:3" s="35" customFormat="1" x14ac:dyDescent="0.2">
      <c r="A44" s="19"/>
      <c r="B44" s="19"/>
      <c r="C44"/>
    </row>
    <row r="45" spans="1:3" x14ac:dyDescent="0.2">
      <c r="A45" s="19"/>
      <c r="B45" s="19"/>
      <c r="C45" s="6"/>
    </row>
    <row r="46" spans="1:3" x14ac:dyDescent="0.2">
      <c r="A46" s="19"/>
      <c r="B46" s="19"/>
      <c r="C46" s="6"/>
    </row>
    <row r="47" spans="1:3" x14ac:dyDescent="0.2">
      <c r="A47" s="19"/>
      <c r="B47" s="19"/>
    </row>
    <row r="48" spans="1:3" x14ac:dyDescent="0.2">
      <c r="A48" s="19"/>
      <c r="B48" s="19"/>
    </row>
    <row r="49" spans="1:2" x14ac:dyDescent="0.2">
      <c r="A49" s="19"/>
      <c r="B49" s="19"/>
    </row>
    <row r="50" spans="1:2" x14ac:dyDescent="0.2">
      <c r="A50" s="19"/>
      <c r="B50" s="19"/>
    </row>
    <row r="51" spans="1:2" x14ac:dyDescent="0.2">
      <c r="A51" s="19"/>
      <c r="B51" s="19"/>
    </row>
    <row r="52" spans="1:2" x14ac:dyDescent="0.2">
      <c r="A52" s="19"/>
      <c r="B52" s="19"/>
    </row>
    <row r="53" spans="1:2" x14ac:dyDescent="0.2">
      <c r="A53" s="19"/>
      <c r="B53" s="19"/>
    </row>
    <row r="54" spans="1:2" x14ac:dyDescent="0.2">
      <c r="A54" s="19"/>
      <c r="B54" s="19"/>
    </row>
    <row r="55" spans="1:2" x14ac:dyDescent="0.2">
      <c r="A55" s="19"/>
      <c r="B55" s="19"/>
    </row>
    <row r="56" spans="1:2" x14ac:dyDescent="0.2">
      <c r="A56" s="19"/>
      <c r="B56" s="19"/>
    </row>
    <row r="57" spans="1:2" x14ac:dyDescent="0.2">
      <c r="A57" s="19"/>
      <c r="B57" s="19"/>
    </row>
    <row r="58" spans="1:2" x14ac:dyDescent="0.2">
      <c r="A58" s="19"/>
      <c r="B58" s="19"/>
    </row>
    <row r="59" spans="1:2" x14ac:dyDescent="0.2">
      <c r="A59" s="19"/>
      <c r="B59" s="19"/>
    </row>
    <row r="60" spans="1:2" x14ac:dyDescent="0.2">
      <c r="A60" s="19"/>
      <c r="B60" s="19"/>
    </row>
    <row r="61" spans="1:2" x14ac:dyDescent="0.2">
      <c r="A61" s="19"/>
      <c r="B61" s="19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52"/>
  <dimension ref="A1:C61"/>
  <sheetViews>
    <sheetView topLeftCell="A19" workbookViewId="0">
      <selection activeCell="B37" sqref="B37"/>
    </sheetView>
  </sheetViews>
  <sheetFormatPr defaultRowHeight="12.75" x14ac:dyDescent="0.2"/>
  <cols>
    <col min="1" max="1" width="11.140625" customWidth="1"/>
    <col min="2" max="2" width="64.42578125" customWidth="1"/>
    <col min="3" max="3" width="11.7109375" bestFit="1" customWidth="1"/>
  </cols>
  <sheetData>
    <row r="1" spans="1:3" ht="15.75" x14ac:dyDescent="0.25">
      <c r="A1" s="21" t="s">
        <v>301</v>
      </c>
      <c r="B1" s="22"/>
      <c r="C1" s="2"/>
    </row>
    <row r="2" spans="1:3" x14ac:dyDescent="0.2">
      <c r="A2" s="16"/>
      <c r="B2" s="16"/>
      <c r="C2" s="16"/>
    </row>
    <row r="3" spans="1:3" ht="18" x14ac:dyDescent="0.25">
      <c r="A3" s="101" t="s">
        <v>0</v>
      </c>
      <c r="B3" s="101"/>
      <c r="C3" s="101"/>
    </row>
    <row r="4" spans="1:3" ht="15.75" x14ac:dyDescent="0.25">
      <c r="A4" s="102" t="s">
        <v>366</v>
      </c>
      <c r="B4" s="103"/>
      <c r="C4" s="103"/>
    </row>
    <row r="5" spans="1:3" x14ac:dyDescent="0.2">
      <c r="A5" s="16"/>
      <c r="B5" s="16"/>
      <c r="C5" s="58" t="s">
        <v>2</v>
      </c>
    </row>
    <row r="6" spans="1:3" ht="15.75" x14ac:dyDescent="0.2">
      <c r="A6" s="4" t="s">
        <v>3</v>
      </c>
      <c r="B6" s="4" t="s">
        <v>4</v>
      </c>
      <c r="C6" s="4" t="s">
        <v>7</v>
      </c>
    </row>
    <row r="7" spans="1:3" x14ac:dyDescent="0.2">
      <c r="A7" s="18">
        <v>1</v>
      </c>
      <c r="B7" s="18">
        <v>2</v>
      </c>
      <c r="C7" s="18">
        <v>3</v>
      </c>
    </row>
    <row r="8" spans="1:3" x14ac:dyDescent="0.2">
      <c r="A8" s="52" t="s">
        <v>8</v>
      </c>
      <c r="B8" s="52" t="s">
        <v>305</v>
      </c>
      <c r="C8" s="60">
        <v>250200715</v>
      </c>
    </row>
    <row r="9" spans="1:3" x14ac:dyDescent="0.2">
      <c r="A9" s="52" t="s">
        <v>10</v>
      </c>
      <c r="B9" s="52" t="s">
        <v>306</v>
      </c>
      <c r="C9" s="60">
        <v>32288289</v>
      </c>
    </row>
    <row r="10" spans="1:3" x14ac:dyDescent="0.2">
      <c r="A10" s="52" t="s">
        <v>12</v>
      </c>
      <c r="B10" s="53" t="s">
        <v>307</v>
      </c>
      <c r="C10" s="60">
        <v>37112239</v>
      </c>
    </row>
    <row r="11" spans="1:3" ht="25.5" x14ac:dyDescent="0.2">
      <c r="A11" s="54" t="s">
        <v>14</v>
      </c>
      <c r="B11" s="55" t="s">
        <v>308</v>
      </c>
      <c r="C11" s="60">
        <v>1308506</v>
      </c>
    </row>
    <row r="12" spans="1:3" x14ac:dyDescent="0.2">
      <c r="A12" s="52" t="s">
        <v>16</v>
      </c>
      <c r="B12" s="52" t="s">
        <v>309</v>
      </c>
      <c r="C12" s="60">
        <v>165524335</v>
      </c>
    </row>
    <row r="13" spans="1:3" x14ac:dyDescent="0.2">
      <c r="A13" s="52" t="s">
        <v>18</v>
      </c>
      <c r="B13" s="52" t="s">
        <v>310</v>
      </c>
      <c r="C13" s="60">
        <v>254392</v>
      </c>
    </row>
    <row r="14" spans="1:3" x14ac:dyDescent="0.2">
      <c r="A14" s="52" t="s">
        <v>121</v>
      </c>
      <c r="B14" s="52" t="s">
        <v>311</v>
      </c>
      <c r="C14" s="60">
        <v>13076</v>
      </c>
    </row>
    <row r="15" spans="1:3" x14ac:dyDescent="0.2">
      <c r="A15" s="52" t="s">
        <v>20</v>
      </c>
      <c r="B15" s="52" t="s">
        <v>312</v>
      </c>
      <c r="C15" s="60">
        <v>4255221</v>
      </c>
    </row>
    <row r="16" spans="1:3" x14ac:dyDescent="0.2">
      <c r="A16" s="52" t="s">
        <v>23</v>
      </c>
      <c r="B16" s="52" t="s">
        <v>114</v>
      </c>
      <c r="C16" s="60">
        <v>480707</v>
      </c>
    </row>
    <row r="17" spans="1:3" x14ac:dyDescent="0.2">
      <c r="A17" s="52" t="s">
        <v>113</v>
      </c>
      <c r="B17" s="53" t="s">
        <v>313</v>
      </c>
      <c r="C17" s="60">
        <v>6879007</v>
      </c>
    </row>
    <row r="18" spans="1:3" ht="25.5" x14ac:dyDescent="0.2">
      <c r="A18" s="52" t="s">
        <v>175</v>
      </c>
      <c r="B18" s="53" t="s">
        <v>247</v>
      </c>
      <c r="C18" s="60">
        <v>0</v>
      </c>
    </row>
    <row r="19" spans="1:3" x14ac:dyDescent="0.2">
      <c r="A19" s="52" t="s">
        <v>177</v>
      </c>
      <c r="B19" s="52" t="s">
        <v>128</v>
      </c>
      <c r="C19" s="60">
        <v>205324</v>
      </c>
    </row>
    <row r="20" spans="1:3" x14ac:dyDescent="0.2">
      <c r="A20" s="52" t="s">
        <v>160</v>
      </c>
      <c r="B20" s="52" t="s">
        <v>314</v>
      </c>
      <c r="C20" s="60">
        <v>1879619</v>
      </c>
    </row>
    <row r="21" spans="1:3" x14ac:dyDescent="0.2">
      <c r="A21" s="52" t="s">
        <v>180</v>
      </c>
      <c r="B21" s="52" t="s">
        <v>134</v>
      </c>
      <c r="C21" s="60">
        <v>0</v>
      </c>
    </row>
    <row r="22" spans="1:3" x14ac:dyDescent="0.2">
      <c r="A22" s="52" t="s">
        <v>29</v>
      </c>
      <c r="B22" s="52" t="s">
        <v>30</v>
      </c>
      <c r="C22" s="60">
        <v>250200715</v>
      </c>
    </row>
    <row r="23" spans="1:3" x14ac:dyDescent="0.2">
      <c r="A23" s="52" t="s">
        <v>31</v>
      </c>
      <c r="B23" s="52" t="s">
        <v>279</v>
      </c>
      <c r="C23" s="60">
        <v>206280027</v>
      </c>
    </row>
    <row r="24" spans="1:3" x14ac:dyDescent="0.2">
      <c r="A24" s="52" t="s">
        <v>33</v>
      </c>
      <c r="B24" s="52" t="s">
        <v>315</v>
      </c>
      <c r="C24" s="60">
        <v>53009252</v>
      </c>
    </row>
    <row r="25" spans="1:3" x14ac:dyDescent="0.2">
      <c r="A25" s="52" t="s">
        <v>35</v>
      </c>
      <c r="B25" s="52" t="s">
        <v>316</v>
      </c>
      <c r="C25" s="60">
        <v>88951815</v>
      </c>
    </row>
    <row r="26" spans="1:3" x14ac:dyDescent="0.2">
      <c r="A26" s="52" t="s">
        <v>37</v>
      </c>
      <c r="B26" s="52" t="s">
        <v>317</v>
      </c>
      <c r="C26" s="60">
        <v>47993228</v>
      </c>
    </row>
    <row r="27" spans="1:3" x14ac:dyDescent="0.2">
      <c r="A27" s="52" t="s">
        <v>39</v>
      </c>
      <c r="B27" s="52" t="s">
        <v>265</v>
      </c>
      <c r="C27" s="60">
        <v>19825</v>
      </c>
    </row>
    <row r="28" spans="1:3" ht="25.5" x14ac:dyDescent="0.2">
      <c r="A28" s="52" t="s">
        <v>135</v>
      </c>
      <c r="B28" s="53" t="s">
        <v>324</v>
      </c>
      <c r="C28" s="60">
        <v>142534</v>
      </c>
    </row>
    <row r="29" spans="1:3" x14ac:dyDescent="0.2">
      <c r="A29" s="52" t="s">
        <v>249</v>
      </c>
      <c r="B29" s="52" t="s">
        <v>269</v>
      </c>
      <c r="C29" s="60">
        <v>2316955</v>
      </c>
    </row>
    <row r="30" spans="1:3" x14ac:dyDescent="0.2">
      <c r="A30" s="52" t="s">
        <v>250</v>
      </c>
      <c r="B30" s="53" t="s">
        <v>318</v>
      </c>
      <c r="C30" s="60">
        <v>158445</v>
      </c>
    </row>
    <row r="31" spans="1:3" x14ac:dyDescent="0.2">
      <c r="A31" s="52" t="s">
        <v>43</v>
      </c>
      <c r="B31" s="52" t="s">
        <v>319</v>
      </c>
      <c r="C31" s="60">
        <v>181204</v>
      </c>
    </row>
    <row r="32" spans="1:3" ht="25.5" x14ac:dyDescent="0.2">
      <c r="A32" s="52" t="s">
        <v>45</v>
      </c>
      <c r="B32" s="53" t="s">
        <v>325</v>
      </c>
      <c r="C32" s="60">
        <v>0</v>
      </c>
    </row>
    <row r="33" spans="1:3" x14ac:dyDescent="0.2">
      <c r="A33" s="52" t="s">
        <v>139</v>
      </c>
      <c r="B33" s="52" t="s">
        <v>320</v>
      </c>
      <c r="C33" s="60">
        <v>8145</v>
      </c>
    </row>
    <row r="34" spans="1:3" x14ac:dyDescent="0.2">
      <c r="A34" s="52" t="s">
        <v>164</v>
      </c>
      <c r="B34" s="53" t="s">
        <v>321</v>
      </c>
      <c r="C34" s="60">
        <v>13498624</v>
      </c>
    </row>
    <row r="35" spans="1:3" x14ac:dyDescent="0.2">
      <c r="A35" s="52" t="s">
        <v>47</v>
      </c>
      <c r="B35" s="52" t="s">
        <v>48</v>
      </c>
      <c r="C35" s="60">
        <v>43920688</v>
      </c>
    </row>
    <row r="36" spans="1:3" x14ac:dyDescent="0.2">
      <c r="A36" s="52" t="s">
        <v>326</v>
      </c>
      <c r="B36" s="52" t="s">
        <v>50</v>
      </c>
      <c r="C36" s="60">
        <v>28446332</v>
      </c>
    </row>
    <row r="37" spans="1:3" x14ac:dyDescent="0.2">
      <c r="A37" s="54" t="s">
        <v>327</v>
      </c>
      <c r="B37" s="54" t="s">
        <v>372</v>
      </c>
      <c r="C37" s="60">
        <v>8875587</v>
      </c>
    </row>
    <row r="38" spans="1:3" x14ac:dyDescent="0.2">
      <c r="A38" s="54" t="s">
        <v>329</v>
      </c>
      <c r="B38" s="56" t="s">
        <v>328</v>
      </c>
      <c r="C38" s="60">
        <v>708332</v>
      </c>
    </row>
    <row r="39" spans="1:3" ht="25.5" x14ac:dyDescent="0.2">
      <c r="A39" s="54" t="s">
        <v>365</v>
      </c>
      <c r="B39" s="62" t="s">
        <v>368</v>
      </c>
      <c r="C39" s="60">
        <v>-2062</v>
      </c>
    </row>
    <row r="40" spans="1:3" x14ac:dyDescent="0.2">
      <c r="A40" s="52" t="s">
        <v>367</v>
      </c>
      <c r="B40" s="61" t="s">
        <v>323</v>
      </c>
      <c r="C40" s="60">
        <v>5892499</v>
      </c>
    </row>
    <row r="41" spans="1:3" x14ac:dyDescent="0.2">
      <c r="A41" s="52" t="s">
        <v>55</v>
      </c>
      <c r="B41" s="52" t="s">
        <v>56</v>
      </c>
      <c r="C41" s="60">
        <v>0</v>
      </c>
    </row>
    <row r="42" spans="1:3" x14ac:dyDescent="0.2">
      <c r="A42" s="52" t="s">
        <v>57</v>
      </c>
      <c r="B42" s="52" t="s">
        <v>271</v>
      </c>
      <c r="C42" s="60">
        <v>132893894</v>
      </c>
    </row>
    <row r="43" spans="1:3" s="35" customFormat="1" x14ac:dyDescent="0.2">
      <c r="A43" s="19" t="s">
        <v>59</v>
      </c>
      <c r="B43" s="19" t="s">
        <v>272</v>
      </c>
      <c r="C43" s="60">
        <v>-132893894</v>
      </c>
    </row>
    <row r="44" spans="1:3" s="35" customFormat="1" x14ac:dyDescent="0.2">
      <c r="A44" s="19"/>
      <c r="B44" s="19"/>
      <c r="C44"/>
    </row>
    <row r="45" spans="1:3" x14ac:dyDescent="0.2">
      <c r="A45" s="19"/>
      <c r="B45" s="19"/>
      <c r="C45" s="6"/>
    </row>
    <row r="46" spans="1:3" x14ac:dyDescent="0.2">
      <c r="A46" s="19"/>
      <c r="B46" s="19"/>
      <c r="C46" s="6"/>
    </row>
    <row r="47" spans="1:3" x14ac:dyDescent="0.2">
      <c r="A47" s="19"/>
      <c r="B47" s="19"/>
    </row>
    <row r="48" spans="1:3" x14ac:dyDescent="0.2">
      <c r="A48" s="19"/>
      <c r="B48" s="19"/>
    </row>
    <row r="49" spans="1:2" x14ac:dyDescent="0.2">
      <c r="A49" s="19"/>
      <c r="B49" s="19"/>
    </row>
    <row r="50" spans="1:2" x14ac:dyDescent="0.2">
      <c r="A50" s="19"/>
      <c r="B50" s="19"/>
    </row>
    <row r="51" spans="1:2" x14ac:dyDescent="0.2">
      <c r="A51" s="19"/>
      <c r="B51" s="19"/>
    </row>
    <row r="52" spans="1:2" x14ac:dyDescent="0.2">
      <c r="A52" s="19"/>
      <c r="B52" s="19"/>
    </row>
    <row r="53" spans="1:2" x14ac:dyDescent="0.2">
      <c r="A53" s="19"/>
      <c r="B53" s="19"/>
    </row>
    <row r="54" spans="1:2" x14ac:dyDescent="0.2">
      <c r="A54" s="19"/>
      <c r="B54" s="19"/>
    </row>
    <row r="55" spans="1:2" x14ac:dyDescent="0.2">
      <c r="A55" s="19"/>
      <c r="B55" s="19"/>
    </row>
    <row r="56" spans="1:2" x14ac:dyDescent="0.2">
      <c r="A56" s="19"/>
      <c r="B56" s="19"/>
    </row>
    <row r="57" spans="1:2" x14ac:dyDescent="0.2">
      <c r="A57" s="19"/>
      <c r="B57" s="19"/>
    </row>
    <row r="58" spans="1:2" x14ac:dyDescent="0.2">
      <c r="A58" s="19"/>
      <c r="B58" s="19"/>
    </row>
    <row r="59" spans="1:2" x14ac:dyDescent="0.2">
      <c r="A59" s="19"/>
      <c r="B59" s="19"/>
    </row>
    <row r="60" spans="1:2" x14ac:dyDescent="0.2">
      <c r="A60" s="19"/>
      <c r="B60" s="19"/>
    </row>
    <row r="61" spans="1:2" x14ac:dyDescent="0.2">
      <c r="A61" s="19"/>
      <c r="B61" s="19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53"/>
  <dimension ref="A1:E60"/>
  <sheetViews>
    <sheetView workbookViewId="0">
      <selection activeCell="E43" sqref="E43"/>
    </sheetView>
  </sheetViews>
  <sheetFormatPr defaultRowHeight="12.75" x14ac:dyDescent="0.2"/>
  <cols>
    <col min="1" max="1" width="11.140625" customWidth="1"/>
    <col min="2" max="2" width="64.42578125" customWidth="1"/>
    <col min="3" max="3" width="11.7109375" bestFit="1" customWidth="1"/>
    <col min="4" max="4" width="11.5703125" bestFit="1" customWidth="1"/>
    <col min="5" max="5" width="11.7109375" bestFit="1" customWidth="1"/>
  </cols>
  <sheetData>
    <row r="1" spans="1:5" ht="15.75" x14ac:dyDescent="0.25">
      <c r="A1" s="21" t="s">
        <v>301</v>
      </c>
      <c r="B1" s="2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 t="s">
        <v>304</v>
      </c>
      <c r="B4" s="103"/>
      <c r="C4" s="103"/>
      <c r="D4" s="103"/>
      <c r="E4" s="103"/>
    </row>
    <row r="5" spans="1:5" x14ac:dyDescent="0.2">
      <c r="A5" s="16"/>
      <c r="B5" s="16"/>
      <c r="C5" s="16"/>
      <c r="E5" s="58" t="s">
        <v>2</v>
      </c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52" t="s">
        <v>8</v>
      </c>
      <c r="B8" s="52" t="s">
        <v>305</v>
      </c>
      <c r="C8" s="60">
        <v>241213702</v>
      </c>
      <c r="D8" s="60">
        <v>-12367102</v>
      </c>
      <c r="E8" s="60">
        <v>228846600</v>
      </c>
    </row>
    <row r="9" spans="1:5" x14ac:dyDescent="0.2">
      <c r="A9" s="52" t="s">
        <v>10</v>
      </c>
      <c r="B9" s="52" t="s">
        <v>306</v>
      </c>
      <c r="C9" s="60">
        <v>7030633</v>
      </c>
      <c r="D9" s="59">
        <v>-1</v>
      </c>
      <c r="E9" s="60">
        <v>7030632</v>
      </c>
    </row>
    <row r="10" spans="1:5" x14ac:dyDescent="0.2">
      <c r="A10" s="52" t="s">
        <v>12</v>
      </c>
      <c r="B10" s="53" t="s">
        <v>307</v>
      </c>
      <c r="C10" s="60">
        <v>82811208</v>
      </c>
      <c r="D10" s="59">
        <v>0</v>
      </c>
      <c r="E10" s="60">
        <v>82811208</v>
      </c>
    </row>
    <row r="11" spans="1:5" ht="25.5" x14ac:dyDescent="0.2">
      <c r="A11" s="54" t="s">
        <v>14</v>
      </c>
      <c r="B11" s="55" t="s">
        <v>308</v>
      </c>
      <c r="C11" s="60">
        <v>1911437</v>
      </c>
      <c r="D11" s="60">
        <v>-470713</v>
      </c>
      <c r="E11" s="60">
        <v>1440724</v>
      </c>
    </row>
    <row r="12" spans="1:5" x14ac:dyDescent="0.2">
      <c r="A12" s="52" t="s">
        <v>16</v>
      </c>
      <c r="B12" s="52" t="s">
        <v>309</v>
      </c>
      <c r="C12" s="60">
        <v>133006780</v>
      </c>
      <c r="D12" s="60">
        <v>-8534705</v>
      </c>
      <c r="E12" s="60">
        <v>124472075</v>
      </c>
    </row>
    <row r="13" spans="1:5" x14ac:dyDescent="0.2">
      <c r="A13" s="52" t="s">
        <v>18</v>
      </c>
      <c r="B13" s="52" t="s">
        <v>310</v>
      </c>
      <c r="C13" s="60">
        <v>244178</v>
      </c>
      <c r="D13" s="60">
        <v>-17410</v>
      </c>
      <c r="E13" s="60">
        <v>226768</v>
      </c>
    </row>
    <row r="14" spans="1:5" x14ac:dyDescent="0.2">
      <c r="A14" s="52" t="s">
        <v>121</v>
      </c>
      <c r="B14" s="52" t="s">
        <v>311</v>
      </c>
      <c r="C14" s="60">
        <v>215561</v>
      </c>
      <c r="D14" s="60">
        <v>-100557</v>
      </c>
      <c r="E14" s="60">
        <v>115004</v>
      </c>
    </row>
    <row r="15" spans="1:5" x14ac:dyDescent="0.2">
      <c r="A15" s="52" t="s">
        <v>20</v>
      </c>
      <c r="B15" s="52" t="s">
        <v>312</v>
      </c>
      <c r="C15" s="60">
        <v>5229331</v>
      </c>
      <c r="D15" s="60">
        <v>-167115</v>
      </c>
      <c r="E15" s="60">
        <v>5062216</v>
      </c>
    </row>
    <row r="16" spans="1:5" x14ac:dyDescent="0.2">
      <c r="A16" s="52" t="s">
        <v>23</v>
      </c>
      <c r="B16" s="52" t="s">
        <v>114</v>
      </c>
      <c r="C16" s="60">
        <v>1142290</v>
      </c>
      <c r="D16" s="60">
        <v>-494035</v>
      </c>
      <c r="E16" s="60">
        <v>648255</v>
      </c>
    </row>
    <row r="17" spans="1:5" x14ac:dyDescent="0.2">
      <c r="A17" s="52" t="s">
        <v>113</v>
      </c>
      <c r="B17" s="53" t="s">
        <v>313</v>
      </c>
      <c r="C17" s="60">
        <v>7866384</v>
      </c>
      <c r="D17" s="60">
        <v>-2554036</v>
      </c>
      <c r="E17" s="60">
        <v>5312348</v>
      </c>
    </row>
    <row r="18" spans="1:5" ht="25.5" x14ac:dyDescent="0.2">
      <c r="A18" s="52" t="s">
        <v>175</v>
      </c>
      <c r="B18" s="53" t="s">
        <v>247</v>
      </c>
      <c r="C18" s="57"/>
      <c r="D18" s="57"/>
      <c r="E18" s="57"/>
    </row>
    <row r="19" spans="1:5" x14ac:dyDescent="0.2">
      <c r="A19" s="52" t="s">
        <v>177</v>
      </c>
      <c r="B19" s="52" t="s">
        <v>128</v>
      </c>
      <c r="C19" s="60">
        <v>156673</v>
      </c>
      <c r="D19" s="59">
        <v>0</v>
      </c>
      <c r="E19" s="60">
        <v>156673</v>
      </c>
    </row>
    <row r="20" spans="1:5" x14ac:dyDescent="0.2">
      <c r="A20" s="52" t="s">
        <v>160</v>
      </c>
      <c r="B20" s="52" t="s">
        <v>314</v>
      </c>
      <c r="C20" s="60">
        <v>1599227</v>
      </c>
      <c r="D20" s="60">
        <v>-28530</v>
      </c>
      <c r="E20" s="60">
        <v>1570697</v>
      </c>
    </row>
    <row r="21" spans="1:5" x14ac:dyDescent="0.2">
      <c r="A21" s="52" t="s">
        <v>180</v>
      </c>
      <c r="B21" s="52" t="s">
        <v>134</v>
      </c>
      <c r="C21" s="57"/>
      <c r="D21" s="57"/>
      <c r="E21" s="57"/>
    </row>
    <row r="22" spans="1:5" x14ac:dyDescent="0.2">
      <c r="A22" s="52" t="s">
        <v>29</v>
      </c>
      <c r="B22" s="52" t="s">
        <v>30</v>
      </c>
      <c r="C22" s="60">
        <v>228846600</v>
      </c>
      <c r="D22" s="59">
        <v>0</v>
      </c>
      <c r="E22" s="60">
        <v>228846600</v>
      </c>
    </row>
    <row r="23" spans="1:5" x14ac:dyDescent="0.2">
      <c r="A23" s="52" t="s">
        <v>31</v>
      </c>
      <c r="B23" s="52" t="s">
        <v>279</v>
      </c>
      <c r="C23" s="60">
        <v>185193945</v>
      </c>
      <c r="D23" s="59">
        <v>0</v>
      </c>
      <c r="E23" s="60">
        <v>185193945</v>
      </c>
    </row>
    <row r="24" spans="1:5" x14ac:dyDescent="0.2">
      <c r="A24" s="52" t="s">
        <v>33</v>
      </c>
      <c r="B24" s="52" t="s">
        <v>315</v>
      </c>
      <c r="C24" s="60">
        <v>56005740</v>
      </c>
      <c r="D24" s="59">
        <v>0</v>
      </c>
      <c r="E24" s="60">
        <v>56005740</v>
      </c>
    </row>
    <row r="25" spans="1:5" x14ac:dyDescent="0.2">
      <c r="A25" s="52" t="s">
        <v>35</v>
      </c>
      <c r="B25" s="52" t="s">
        <v>316</v>
      </c>
      <c r="C25" s="60">
        <v>86118122</v>
      </c>
      <c r="D25" s="59">
        <v>0</v>
      </c>
      <c r="E25" s="60">
        <v>86118122</v>
      </c>
    </row>
    <row r="26" spans="1:5" x14ac:dyDescent="0.2">
      <c r="A26" s="52" t="s">
        <v>37</v>
      </c>
      <c r="B26" s="52" t="s">
        <v>317</v>
      </c>
      <c r="C26" s="60">
        <v>27828337</v>
      </c>
      <c r="D26" s="59">
        <v>0</v>
      </c>
      <c r="E26" s="60">
        <v>27828337</v>
      </c>
    </row>
    <row r="27" spans="1:5" x14ac:dyDescent="0.2">
      <c r="A27" s="52" t="s">
        <v>39</v>
      </c>
      <c r="B27" s="52" t="s">
        <v>265</v>
      </c>
      <c r="C27" s="60">
        <v>492998</v>
      </c>
      <c r="D27" s="59">
        <v>0</v>
      </c>
      <c r="E27" s="60">
        <v>492998</v>
      </c>
    </row>
    <row r="28" spans="1:5" ht="25.5" x14ac:dyDescent="0.2">
      <c r="A28" s="52" t="s">
        <v>135</v>
      </c>
      <c r="B28" s="53" t="s">
        <v>324</v>
      </c>
      <c r="C28" s="60">
        <v>26851</v>
      </c>
      <c r="D28" s="59">
        <v>0</v>
      </c>
      <c r="E28" s="60">
        <v>26851</v>
      </c>
    </row>
    <row r="29" spans="1:5" x14ac:dyDescent="0.2">
      <c r="A29" s="52" t="s">
        <v>249</v>
      </c>
      <c r="B29" s="52" t="s">
        <v>269</v>
      </c>
      <c r="C29" s="60">
        <v>2041605</v>
      </c>
      <c r="D29" s="59">
        <v>0</v>
      </c>
      <c r="E29" s="60">
        <v>2041605</v>
      </c>
    </row>
    <row r="30" spans="1:5" x14ac:dyDescent="0.2">
      <c r="A30" s="52" t="s">
        <v>250</v>
      </c>
      <c r="B30" s="53" t="s">
        <v>318</v>
      </c>
      <c r="C30" s="60">
        <v>19807</v>
      </c>
      <c r="D30" s="59">
        <v>0</v>
      </c>
      <c r="E30" s="60">
        <v>19807</v>
      </c>
    </row>
    <row r="31" spans="1:5" x14ac:dyDescent="0.2">
      <c r="A31" s="52" t="s">
        <v>43</v>
      </c>
      <c r="B31" s="52" t="s">
        <v>319</v>
      </c>
      <c r="C31" s="60">
        <v>331182</v>
      </c>
      <c r="D31" s="59">
        <v>0</v>
      </c>
      <c r="E31" s="60">
        <v>331182</v>
      </c>
    </row>
    <row r="32" spans="1:5" ht="25.5" x14ac:dyDescent="0.2">
      <c r="A32" s="52" t="s">
        <v>45</v>
      </c>
      <c r="B32" s="53" t="s">
        <v>325</v>
      </c>
      <c r="C32" s="57"/>
      <c r="D32" s="57"/>
      <c r="E32" s="57"/>
    </row>
    <row r="33" spans="1:5" x14ac:dyDescent="0.2">
      <c r="A33" s="52" t="s">
        <v>139</v>
      </c>
      <c r="B33" s="52" t="s">
        <v>320</v>
      </c>
      <c r="C33" s="60">
        <v>8081</v>
      </c>
      <c r="D33" s="59">
        <v>0</v>
      </c>
      <c r="E33" s="60">
        <v>8081</v>
      </c>
    </row>
    <row r="34" spans="1:5" x14ac:dyDescent="0.2">
      <c r="A34" s="52" t="s">
        <v>164</v>
      </c>
      <c r="B34" s="53" t="s">
        <v>321</v>
      </c>
      <c r="C34" s="60">
        <v>12321222</v>
      </c>
      <c r="D34" s="59">
        <v>0</v>
      </c>
      <c r="E34" s="60">
        <v>12321222</v>
      </c>
    </row>
    <row r="35" spans="1:5" x14ac:dyDescent="0.2">
      <c r="A35" s="52" t="s">
        <v>47</v>
      </c>
      <c r="B35" s="52" t="s">
        <v>48</v>
      </c>
      <c r="C35" s="60">
        <v>43652655</v>
      </c>
      <c r="D35" s="59">
        <v>0</v>
      </c>
      <c r="E35" s="60">
        <v>43652655</v>
      </c>
    </row>
    <row r="36" spans="1:5" x14ac:dyDescent="0.2">
      <c r="A36" s="52" t="s">
        <v>326</v>
      </c>
      <c r="B36" s="52" t="s">
        <v>50</v>
      </c>
      <c r="C36" s="60">
        <v>28446332</v>
      </c>
      <c r="D36" s="59">
        <v>0</v>
      </c>
      <c r="E36" s="60">
        <v>28446332</v>
      </c>
    </row>
    <row r="37" spans="1:5" x14ac:dyDescent="0.2">
      <c r="A37" s="54" t="s">
        <v>327</v>
      </c>
      <c r="B37" s="54" t="s">
        <v>322</v>
      </c>
      <c r="C37" s="60">
        <v>8875587</v>
      </c>
      <c r="D37" s="59">
        <v>0</v>
      </c>
      <c r="E37" s="60">
        <v>8875587</v>
      </c>
    </row>
    <row r="38" spans="1:5" x14ac:dyDescent="0.2">
      <c r="A38" s="54" t="s">
        <v>329</v>
      </c>
      <c r="B38" s="56" t="s">
        <v>328</v>
      </c>
      <c r="C38" s="60">
        <v>679028</v>
      </c>
      <c r="D38" s="59">
        <v>0</v>
      </c>
      <c r="E38" s="60">
        <v>679028</v>
      </c>
    </row>
    <row r="39" spans="1:5" x14ac:dyDescent="0.2">
      <c r="A39" s="52" t="s">
        <v>365</v>
      </c>
      <c r="B39" s="61" t="s">
        <v>323</v>
      </c>
      <c r="C39" s="60">
        <v>5651708</v>
      </c>
      <c r="D39" s="59">
        <v>0</v>
      </c>
      <c r="E39" s="60">
        <v>5651708</v>
      </c>
    </row>
    <row r="40" spans="1:5" x14ac:dyDescent="0.2">
      <c r="A40" s="52" t="s">
        <v>55</v>
      </c>
      <c r="B40" s="52" t="s">
        <v>56</v>
      </c>
      <c r="C40" s="59">
        <v>0</v>
      </c>
      <c r="D40" s="59">
        <v>0</v>
      </c>
      <c r="E40" s="59">
        <v>0</v>
      </c>
    </row>
    <row r="41" spans="1:5" x14ac:dyDescent="0.2">
      <c r="A41" s="52" t="s">
        <v>57</v>
      </c>
      <c r="B41" s="52" t="s">
        <v>271</v>
      </c>
      <c r="C41" s="60">
        <v>163282804</v>
      </c>
      <c r="D41" s="59">
        <v>0</v>
      </c>
      <c r="E41" s="60">
        <v>163282804</v>
      </c>
    </row>
    <row r="42" spans="1:5" s="35" customFormat="1" x14ac:dyDescent="0.2">
      <c r="A42" s="19" t="s">
        <v>59</v>
      </c>
      <c r="B42" s="19" t="s">
        <v>272</v>
      </c>
      <c r="C42" s="60">
        <v>-163282804</v>
      </c>
      <c r="D42" s="59">
        <v>0</v>
      </c>
      <c r="E42" s="60">
        <v>-163282804</v>
      </c>
    </row>
    <row r="43" spans="1:5" s="35" customFormat="1" x14ac:dyDescent="0.2">
      <c r="A43" s="19"/>
      <c r="B43" s="19"/>
      <c r="C43"/>
      <c r="D43"/>
      <c r="E43"/>
    </row>
    <row r="44" spans="1:5" x14ac:dyDescent="0.2">
      <c r="A44" s="19"/>
      <c r="B44" s="19"/>
      <c r="C44" s="6"/>
      <c r="E44" s="6"/>
    </row>
    <row r="45" spans="1:5" x14ac:dyDescent="0.2">
      <c r="A45" s="19"/>
      <c r="B45" s="19"/>
      <c r="C45" s="6"/>
      <c r="E45" s="6"/>
    </row>
    <row r="46" spans="1:5" x14ac:dyDescent="0.2">
      <c r="A46" s="19"/>
      <c r="B46" s="19"/>
    </row>
    <row r="47" spans="1:5" x14ac:dyDescent="0.2">
      <c r="A47" s="19"/>
      <c r="B47" s="19"/>
    </row>
    <row r="48" spans="1:5" x14ac:dyDescent="0.2">
      <c r="A48" s="19"/>
      <c r="B48" s="19"/>
    </row>
    <row r="49" spans="1:2" x14ac:dyDescent="0.2">
      <c r="A49" s="19"/>
      <c r="B49" s="19"/>
    </row>
    <row r="50" spans="1:2" x14ac:dyDescent="0.2">
      <c r="A50" s="19"/>
      <c r="B50" s="19"/>
    </row>
    <row r="51" spans="1:2" x14ac:dyDescent="0.2">
      <c r="A51" s="19"/>
      <c r="B51" s="19"/>
    </row>
    <row r="52" spans="1:2" x14ac:dyDescent="0.2">
      <c r="A52" s="19"/>
      <c r="B52" s="19"/>
    </row>
    <row r="53" spans="1:2" x14ac:dyDescent="0.2">
      <c r="A53" s="19"/>
      <c r="B53" s="19"/>
    </row>
    <row r="54" spans="1:2" x14ac:dyDescent="0.2">
      <c r="A54" s="19"/>
      <c r="B54" s="19"/>
    </row>
    <row r="55" spans="1:2" x14ac:dyDescent="0.2">
      <c r="A55" s="19"/>
      <c r="B55" s="19"/>
    </row>
    <row r="56" spans="1:2" x14ac:dyDescent="0.2">
      <c r="A56" s="19"/>
      <c r="B56" s="19"/>
    </row>
    <row r="57" spans="1:2" x14ac:dyDescent="0.2">
      <c r="A57" s="19"/>
      <c r="B57" s="19"/>
    </row>
    <row r="58" spans="1:2" x14ac:dyDescent="0.2">
      <c r="A58" s="19"/>
      <c r="B58" s="19"/>
    </row>
    <row r="59" spans="1:2" x14ac:dyDescent="0.2">
      <c r="A59" s="19"/>
      <c r="B59" s="19"/>
    </row>
    <row r="60" spans="1:2" x14ac:dyDescent="0.2">
      <c r="A60" s="19"/>
      <c r="B60" s="19"/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54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301</v>
      </c>
      <c r="B1" s="2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 t="s">
        <v>302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19" t="s">
        <v>8</v>
      </c>
      <c r="B8" s="19" t="s">
        <v>276</v>
      </c>
      <c r="C8" s="6">
        <v>228036479</v>
      </c>
      <c r="D8" s="6">
        <v>-11193593</v>
      </c>
      <c r="E8" s="6">
        <v>216842886</v>
      </c>
    </row>
    <row r="9" spans="1:5" x14ac:dyDescent="0.2">
      <c r="A9" s="19" t="s">
        <v>10</v>
      </c>
      <c r="B9" s="19" t="s">
        <v>277</v>
      </c>
      <c r="C9" s="6">
        <v>10698860</v>
      </c>
      <c r="D9">
        <v>0</v>
      </c>
      <c r="E9" s="6">
        <v>10698860</v>
      </c>
    </row>
    <row r="10" spans="1:5" ht="25.5" x14ac:dyDescent="0.2">
      <c r="A10" s="44" t="s">
        <v>12</v>
      </c>
      <c r="B10" s="36" t="s">
        <v>13</v>
      </c>
      <c r="C10" s="6">
        <v>76107948</v>
      </c>
      <c r="D10">
        <v>0</v>
      </c>
      <c r="E10" s="6">
        <v>76107948</v>
      </c>
    </row>
    <row r="11" spans="1:5" x14ac:dyDescent="0.2">
      <c r="A11" s="19" t="s">
        <v>14</v>
      </c>
      <c r="B11" s="19" t="s">
        <v>15</v>
      </c>
      <c r="C11" s="6">
        <v>1522153</v>
      </c>
      <c r="D11" s="6">
        <v>-380885</v>
      </c>
      <c r="E11" s="6">
        <v>1141268</v>
      </c>
    </row>
    <row r="12" spans="1:5" x14ac:dyDescent="0.2">
      <c r="A12" s="19" t="s">
        <v>16</v>
      </c>
      <c r="B12" s="19" t="s">
        <v>278</v>
      </c>
      <c r="C12" s="6">
        <v>6408552</v>
      </c>
      <c r="D12" s="6">
        <v>-89337</v>
      </c>
      <c r="E12" s="6">
        <v>6319215</v>
      </c>
    </row>
    <row r="13" spans="1:5" x14ac:dyDescent="0.2">
      <c r="A13" s="19" t="s">
        <v>18</v>
      </c>
      <c r="B13" s="19" t="s">
        <v>19</v>
      </c>
      <c r="C13" s="6">
        <v>121719056</v>
      </c>
      <c r="D13" s="6">
        <v>-7845081</v>
      </c>
      <c r="E13" s="6">
        <v>113873975</v>
      </c>
    </row>
    <row r="14" spans="1:5" x14ac:dyDescent="0.2">
      <c r="A14" s="19" t="s">
        <v>121</v>
      </c>
      <c r="B14" s="19" t="s">
        <v>122</v>
      </c>
      <c r="C14" s="6">
        <v>114014</v>
      </c>
      <c r="D14">
        <v>-591</v>
      </c>
      <c r="E14" s="6">
        <v>113423</v>
      </c>
    </row>
    <row r="15" spans="1:5" x14ac:dyDescent="0.2">
      <c r="A15" s="19" t="s">
        <v>20</v>
      </c>
      <c r="B15" s="19" t="s">
        <v>21</v>
      </c>
      <c r="D15">
        <v>0</v>
      </c>
    </row>
    <row r="16" spans="1:5" x14ac:dyDescent="0.2">
      <c r="A16" s="19" t="s">
        <v>23</v>
      </c>
      <c r="B16" s="19" t="s">
        <v>24</v>
      </c>
      <c r="C16" s="6">
        <v>387722</v>
      </c>
      <c r="D16" s="6">
        <v>-117215</v>
      </c>
      <c r="E16" s="6">
        <v>270507</v>
      </c>
    </row>
    <row r="17" spans="1:5" ht="25.5" x14ac:dyDescent="0.2">
      <c r="A17" s="44" t="s">
        <v>113</v>
      </c>
      <c r="B17" s="36" t="s">
        <v>247</v>
      </c>
      <c r="D17">
        <v>0</v>
      </c>
    </row>
    <row r="18" spans="1:5" x14ac:dyDescent="0.2">
      <c r="A18" s="19" t="s">
        <v>175</v>
      </c>
      <c r="B18" s="19" t="s">
        <v>258</v>
      </c>
      <c r="C18" s="6">
        <v>68486</v>
      </c>
      <c r="D18">
        <v>0</v>
      </c>
      <c r="E18" s="6">
        <v>68486</v>
      </c>
    </row>
    <row r="19" spans="1:5" x14ac:dyDescent="0.2">
      <c r="A19" s="19" t="s">
        <v>177</v>
      </c>
      <c r="B19" s="19" t="s">
        <v>248</v>
      </c>
      <c r="D19">
        <v>0</v>
      </c>
    </row>
    <row r="20" spans="1:5" x14ac:dyDescent="0.2">
      <c r="A20" s="19" t="s">
        <v>160</v>
      </c>
      <c r="B20" s="19" t="s">
        <v>114</v>
      </c>
      <c r="C20" s="6">
        <v>1119863</v>
      </c>
      <c r="D20" s="6">
        <v>-438394</v>
      </c>
      <c r="E20" s="6">
        <v>681469</v>
      </c>
    </row>
    <row r="21" spans="1:5" x14ac:dyDescent="0.2">
      <c r="A21" s="19" t="s">
        <v>180</v>
      </c>
      <c r="B21" s="19" t="s">
        <v>259</v>
      </c>
      <c r="D21">
        <v>0</v>
      </c>
    </row>
    <row r="22" spans="1:5" x14ac:dyDescent="0.2">
      <c r="A22" s="19" t="s">
        <v>161</v>
      </c>
      <c r="B22" s="19" t="s">
        <v>26</v>
      </c>
      <c r="C22" s="6">
        <v>7676533</v>
      </c>
      <c r="D22" s="6">
        <v>-2303106</v>
      </c>
      <c r="E22" s="6">
        <v>5373427</v>
      </c>
    </row>
    <row r="23" spans="1:5" x14ac:dyDescent="0.2">
      <c r="A23" s="19" t="s">
        <v>162</v>
      </c>
      <c r="B23" s="19" t="s">
        <v>28</v>
      </c>
      <c r="C23" s="6">
        <v>1976766</v>
      </c>
      <c r="D23" s="6">
        <v>-18984</v>
      </c>
      <c r="E23" s="6">
        <v>1957782</v>
      </c>
    </row>
    <row r="24" spans="1:5" ht="25.5" x14ac:dyDescent="0.2">
      <c r="A24" s="44" t="s">
        <v>163</v>
      </c>
      <c r="B24" s="36" t="s">
        <v>260</v>
      </c>
      <c r="C24" s="6">
        <v>236526</v>
      </c>
      <c r="D24">
        <v>0</v>
      </c>
      <c r="E24" s="6">
        <v>236526</v>
      </c>
    </row>
    <row r="25" spans="1:5" x14ac:dyDescent="0.2">
      <c r="A25" s="19" t="s">
        <v>185</v>
      </c>
      <c r="B25" s="19" t="s">
        <v>134</v>
      </c>
      <c r="D25">
        <v>0</v>
      </c>
    </row>
    <row r="26" spans="1:5" x14ac:dyDescent="0.2">
      <c r="A26" s="19" t="s">
        <v>29</v>
      </c>
      <c r="B26" s="19" t="s">
        <v>30</v>
      </c>
      <c r="C26" s="6">
        <v>216842886</v>
      </c>
      <c r="D26">
        <v>0</v>
      </c>
      <c r="E26" s="6">
        <v>216842886</v>
      </c>
    </row>
    <row r="27" spans="1:5" x14ac:dyDescent="0.2">
      <c r="A27" s="19" t="s">
        <v>31</v>
      </c>
      <c r="B27" s="19" t="s">
        <v>279</v>
      </c>
      <c r="C27" s="6">
        <v>174964501</v>
      </c>
      <c r="D27">
        <v>0</v>
      </c>
      <c r="E27" s="6">
        <v>174964501</v>
      </c>
    </row>
    <row r="28" spans="1:5" x14ac:dyDescent="0.2">
      <c r="A28" s="19" t="s">
        <v>33</v>
      </c>
      <c r="B28" s="19" t="s">
        <v>262</v>
      </c>
      <c r="C28" s="6">
        <v>11027277</v>
      </c>
      <c r="D28">
        <v>0</v>
      </c>
      <c r="E28" s="6">
        <v>11027277</v>
      </c>
    </row>
    <row r="29" spans="1:5" x14ac:dyDescent="0.2">
      <c r="A29" s="19" t="s">
        <v>35</v>
      </c>
      <c r="B29" s="19" t="s">
        <v>263</v>
      </c>
      <c r="C29" s="6">
        <v>149477787</v>
      </c>
      <c r="D29">
        <v>0</v>
      </c>
      <c r="E29" s="6">
        <v>149477787</v>
      </c>
    </row>
    <row r="30" spans="1:5" x14ac:dyDescent="0.2">
      <c r="A30" s="19" t="s">
        <v>37</v>
      </c>
      <c r="B30" s="19" t="s">
        <v>264</v>
      </c>
      <c r="C30" s="6">
        <v>8317</v>
      </c>
      <c r="D30">
        <v>0</v>
      </c>
      <c r="E30" s="6">
        <v>8317</v>
      </c>
    </row>
    <row r="31" spans="1:5" x14ac:dyDescent="0.2">
      <c r="A31" s="19" t="s">
        <v>39</v>
      </c>
      <c r="B31" s="19" t="s">
        <v>265</v>
      </c>
      <c r="C31" s="6">
        <v>3079</v>
      </c>
      <c r="D31">
        <v>0</v>
      </c>
      <c r="E31" s="6">
        <v>3079</v>
      </c>
    </row>
    <row r="32" spans="1:5" x14ac:dyDescent="0.2">
      <c r="A32" s="19" t="s">
        <v>135</v>
      </c>
      <c r="B32" s="19" t="s">
        <v>266</v>
      </c>
      <c r="D32">
        <v>0</v>
      </c>
    </row>
    <row r="33" spans="1:5" x14ac:dyDescent="0.2">
      <c r="A33" s="19" t="s">
        <v>249</v>
      </c>
      <c r="B33" s="19" t="s">
        <v>267</v>
      </c>
      <c r="C33" s="6">
        <v>222866</v>
      </c>
      <c r="D33">
        <v>0</v>
      </c>
      <c r="E33" s="6">
        <v>222866</v>
      </c>
    </row>
    <row r="34" spans="1:5" ht="25.5" x14ac:dyDescent="0.2">
      <c r="A34" s="44" t="s">
        <v>250</v>
      </c>
      <c r="B34" s="36" t="s">
        <v>251</v>
      </c>
      <c r="D34">
        <v>0</v>
      </c>
    </row>
    <row r="35" spans="1:5" x14ac:dyDescent="0.2">
      <c r="A35" s="19" t="s">
        <v>43</v>
      </c>
      <c r="B35" s="19" t="s">
        <v>268</v>
      </c>
      <c r="C35" s="6">
        <v>949811</v>
      </c>
      <c r="D35">
        <v>0</v>
      </c>
      <c r="E35" s="6">
        <v>949811</v>
      </c>
    </row>
    <row r="36" spans="1:5" x14ac:dyDescent="0.2">
      <c r="A36" s="19" t="s">
        <v>45</v>
      </c>
      <c r="B36" s="19" t="s">
        <v>269</v>
      </c>
      <c r="C36" s="6">
        <v>2092451</v>
      </c>
      <c r="D36">
        <v>0</v>
      </c>
      <c r="E36" s="6">
        <v>2092451</v>
      </c>
    </row>
    <row r="37" spans="1:5" x14ac:dyDescent="0.2">
      <c r="A37" s="19" t="s">
        <v>139</v>
      </c>
      <c r="B37" s="19" t="s">
        <v>270</v>
      </c>
      <c r="C37" s="6">
        <v>11167531</v>
      </c>
      <c r="D37">
        <v>0</v>
      </c>
      <c r="E37" s="6">
        <v>11167531</v>
      </c>
    </row>
    <row r="38" spans="1:5" ht="25.5" x14ac:dyDescent="0.2">
      <c r="A38" s="44" t="s">
        <v>164</v>
      </c>
      <c r="B38" s="36" t="s">
        <v>252</v>
      </c>
      <c r="C38" s="6">
        <v>15382</v>
      </c>
      <c r="D38">
        <v>0</v>
      </c>
      <c r="E38" s="6">
        <v>15382</v>
      </c>
    </row>
    <row r="39" spans="1:5" x14ac:dyDescent="0.2">
      <c r="A39" s="19" t="s">
        <v>47</v>
      </c>
      <c r="B39" s="19" t="s">
        <v>48</v>
      </c>
      <c r="C39" s="6">
        <v>41878385</v>
      </c>
      <c r="D39">
        <v>0</v>
      </c>
      <c r="E39" s="6">
        <v>41878385</v>
      </c>
    </row>
    <row r="40" spans="1:5" x14ac:dyDescent="0.2">
      <c r="A40" s="19" t="s">
        <v>49</v>
      </c>
      <c r="B40" s="19" t="s">
        <v>50</v>
      </c>
      <c r="C40" s="6">
        <v>28446332</v>
      </c>
      <c r="D40">
        <v>0</v>
      </c>
      <c r="E40" s="6">
        <v>28446332</v>
      </c>
    </row>
    <row r="41" spans="1:5" x14ac:dyDescent="0.2">
      <c r="A41" s="19" t="s">
        <v>51</v>
      </c>
      <c r="B41" s="19" t="s">
        <v>52</v>
      </c>
      <c r="C41" s="6">
        <v>9578474</v>
      </c>
      <c r="D41">
        <v>0</v>
      </c>
      <c r="E41" s="6">
        <v>9578474</v>
      </c>
    </row>
    <row r="42" spans="1:5" s="35" customFormat="1" x14ac:dyDescent="0.2">
      <c r="A42" s="19" t="s">
        <v>53</v>
      </c>
      <c r="B42" s="19" t="s">
        <v>54</v>
      </c>
      <c r="C42" s="6">
        <v>3853579</v>
      </c>
      <c r="D42">
        <v>0</v>
      </c>
      <c r="E42" s="6">
        <v>3853579</v>
      </c>
    </row>
    <row r="43" spans="1:5" s="35" customFormat="1" x14ac:dyDescent="0.2">
      <c r="A43" s="19" t="s">
        <v>55</v>
      </c>
      <c r="B43" s="19" t="s">
        <v>56</v>
      </c>
      <c r="C43">
        <v>0</v>
      </c>
      <c r="D43">
        <v>0</v>
      </c>
      <c r="E43">
        <v>0</v>
      </c>
    </row>
    <row r="44" spans="1:5" x14ac:dyDescent="0.2">
      <c r="A44" s="19" t="s">
        <v>57</v>
      </c>
      <c r="B44" s="19" t="s">
        <v>271</v>
      </c>
      <c r="C44" s="6">
        <v>138938650</v>
      </c>
      <c r="D44">
        <v>0</v>
      </c>
      <c r="E44" s="6">
        <v>138938650</v>
      </c>
    </row>
    <row r="45" spans="1:5" x14ac:dyDescent="0.2">
      <c r="A45" s="19" t="s">
        <v>59</v>
      </c>
      <c r="B45" s="19" t="s">
        <v>272</v>
      </c>
      <c r="C45" s="6">
        <v>-138938650</v>
      </c>
      <c r="D45">
        <v>0</v>
      </c>
      <c r="E45" s="6">
        <v>-138938650</v>
      </c>
    </row>
    <row r="46" spans="1:5" x14ac:dyDescent="0.2">
      <c r="A46" s="19"/>
      <c r="B46" s="19"/>
    </row>
    <row r="47" spans="1:5" x14ac:dyDescent="0.2">
      <c r="A47" s="19"/>
      <c r="B47" s="19"/>
    </row>
    <row r="48" spans="1:5" x14ac:dyDescent="0.2">
      <c r="A48" s="19"/>
      <c r="B48" s="19"/>
    </row>
    <row r="49" spans="1:2" x14ac:dyDescent="0.2">
      <c r="A49" s="19"/>
      <c r="B49" s="19"/>
    </row>
    <row r="50" spans="1:2" x14ac:dyDescent="0.2">
      <c r="A50" s="19"/>
      <c r="B50" s="19"/>
    </row>
    <row r="51" spans="1:2" x14ac:dyDescent="0.2">
      <c r="A51" s="19"/>
      <c r="B51" s="19"/>
    </row>
    <row r="52" spans="1:2" x14ac:dyDescent="0.2">
      <c r="A52" s="19"/>
      <c r="B52" s="19"/>
    </row>
    <row r="53" spans="1:2" x14ac:dyDescent="0.2">
      <c r="A53" s="19"/>
      <c r="B53" s="19"/>
    </row>
    <row r="54" spans="1:2" x14ac:dyDescent="0.2">
      <c r="A54" s="19"/>
      <c r="B54" s="19"/>
    </row>
    <row r="55" spans="1:2" x14ac:dyDescent="0.2">
      <c r="A55" s="19"/>
      <c r="B55" s="19"/>
    </row>
    <row r="56" spans="1:2" x14ac:dyDescent="0.2">
      <c r="A56" s="19"/>
      <c r="B56" s="19"/>
    </row>
    <row r="57" spans="1:2" x14ac:dyDescent="0.2">
      <c r="A57" s="19"/>
      <c r="B57" s="19"/>
    </row>
    <row r="58" spans="1:2" x14ac:dyDescent="0.2">
      <c r="A58" s="19"/>
      <c r="B58" s="19"/>
    </row>
    <row r="59" spans="1:2" x14ac:dyDescent="0.2">
      <c r="A59" s="19"/>
      <c r="B59" s="19"/>
    </row>
    <row r="60" spans="1:2" x14ac:dyDescent="0.2">
      <c r="A60" s="19"/>
      <c r="B60" s="19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55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301</v>
      </c>
      <c r="B1" s="2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 t="s">
        <v>299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19" t="s">
        <v>8</v>
      </c>
      <c r="B8" s="19" t="s">
        <v>276</v>
      </c>
      <c r="C8" s="6">
        <v>216000403</v>
      </c>
      <c r="D8" s="6">
        <v>-10604627</v>
      </c>
      <c r="E8" s="6">
        <v>205395776</v>
      </c>
    </row>
    <row r="9" spans="1:5" x14ac:dyDescent="0.2">
      <c r="A9" s="19" t="s">
        <v>10</v>
      </c>
      <c r="B9" s="19" t="s">
        <v>277</v>
      </c>
      <c r="C9" s="6">
        <v>7364091</v>
      </c>
      <c r="D9">
        <v>0</v>
      </c>
      <c r="E9" s="6">
        <v>7364091</v>
      </c>
    </row>
    <row r="10" spans="1:5" ht="25.5" x14ac:dyDescent="0.2">
      <c r="A10" s="44" t="s">
        <v>12</v>
      </c>
      <c r="B10" s="36" t="s">
        <v>13</v>
      </c>
      <c r="C10" s="6">
        <v>80461043</v>
      </c>
      <c r="D10">
        <v>0</v>
      </c>
      <c r="E10" s="6">
        <v>80461043</v>
      </c>
    </row>
    <row r="11" spans="1:5" x14ac:dyDescent="0.2">
      <c r="A11" s="19" t="s">
        <v>14</v>
      </c>
      <c r="B11" s="19" t="s">
        <v>15</v>
      </c>
      <c r="C11" s="6">
        <v>1279103</v>
      </c>
      <c r="D11" s="6">
        <v>-295985</v>
      </c>
      <c r="E11" s="6">
        <v>983118</v>
      </c>
    </row>
    <row r="12" spans="1:5" x14ac:dyDescent="0.2">
      <c r="A12" s="19" t="s">
        <v>16</v>
      </c>
      <c r="B12" s="19" t="s">
        <v>278</v>
      </c>
      <c r="C12" s="6">
        <v>3064624</v>
      </c>
      <c r="D12" s="6">
        <v>-23641</v>
      </c>
      <c r="E12" s="6">
        <v>3040983</v>
      </c>
    </row>
    <row r="13" spans="1:5" x14ac:dyDescent="0.2">
      <c r="A13" s="19" t="s">
        <v>18</v>
      </c>
      <c r="B13" s="19" t="s">
        <v>19</v>
      </c>
      <c r="C13" s="6">
        <v>112946461</v>
      </c>
      <c r="D13" s="6">
        <v>-7605631</v>
      </c>
      <c r="E13" s="6">
        <v>105340830</v>
      </c>
    </row>
    <row r="14" spans="1:5" x14ac:dyDescent="0.2">
      <c r="A14" s="19" t="s">
        <v>121</v>
      </c>
      <c r="B14" s="19" t="s">
        <v>122</v>
      </c>
      <c r="C14" s="6">
        <v>115934</v>
      </c>
      <c r="D14">
        <v>0</v>
      </c>
      <c r="E14" s="6">
        <v>115934</v>
      </c>
    </row>
    <row r="15" spans="1:5" x14ac:dyDescent="0.2">
      <c r="A15" s="19" t="s">
        <v>20</v>
      </c>
      <c r="B15" s="19" t="s">
        <v>21</v>
      </c>
      <c r="D15">
        <v>0</v>
      </c>
    </row>
    <row r="16" spans="1:5" x14ac:dyDescent="0.2">
      <c r="A16" s="19" t="s">
        <v>23</v>
      </c>
      <c r="B16" s="19" t="s">
        <v>24</v>
      </c>
      <c r="C16" s="6">
        <v>318705</v>
      </c>
      <c r="D16" s="6">
        <v>-102948</v>
      </c>
      <c r="E16" s="6">
        <v>215757</v>
      </c>
    </row>
    <row r="17" spans="1:5" ht="25.5" x14ac:dyDescent="0.2">
      <c r="A17" s="44" t="s">
        <v>113</v>
      </c>
      <c r="B17" s="36" t="s">
        <v>247</v>
      </c>
      <c r="D17">
        <v>0</v>
      </c>
    </row>
    <row r="18" spans="1:5" x14ac:dyDescent="0.2">
      <c r="A18" s="19" t="s">
        <v>175</v>
      </c>
      <c r="B18" s="19" t="s">
        <v>258</v>
      </c>
      <c r="C18" s="6">
        <v>29692</v>
      </c>
      <c r="D18">
        <v>0</v>
      </c>
      <c r="E18" s="6">
        <v>29692</v>
      </c>
    </row>
    <row r="19" spans="1:5" x14ac:dyDescent="0.2">
      <c r="A19" s="19" t="s">
        <v>177</v>
      </c>
      <c r="B19" s="19" t="s">
        <v>248</v>
      </c>
      <c r="D19">
        <v>0</v>
      </c>
    </row>
    <row r="20" spans="1:5" x14ac:dyDescent="0.2">
      <c r="A20" s="19" t="s">
        <v>160</v>
      </c>
      <c r="B20" s="19" t="s">
        <v>114</v>
      </c>
      <c r="C20" s="6">
        <v>1094101</v>
      </c>
      <c r="D20" s="6">
        <v>-383521</v>
      </c>
      <c r="E20" s="6">
        <v>710580</v>
      </c>
    </row>
    <row r="21" spans="1:5" x14ac:dyDescent="0.2">
      <c r="A21" s="19" t="s">
        <v>180</v>
      </c>
      <c r="B21" s="19" t="s">
        <v>259</v>
      </c>
      <c r="D21">
        <v>0</v>
      </c>
    </row>
    <row r="22" spans="1:5" x14ac:dyDescent="0.2">
      <c r="A22" s="19" t="s">
        <v>161</v>
      </c>
      <c r="B22" s="19" t="s">
        <v>26</v>
      </c>
      <c r="C22" s="6">
        <v>7593714</v>
      </c>
      <c r="D22" s="6">
        <v>-2186266</v>
      </c>
      <c r="E22" s="6">
        <v>5407448</v>
      </c>
    </row>
    <row r="23" spans="1:5" x14ac:dyDescent="0.2">
      <c r="A23" s="19" t="s">
        <v>162</v>
      </c>
      <c r="B23" s="19" t="s">
        <v>28</v>
      </c>
      <c r="C23" s="6">
        <v>1293547</v>
      </c>
      <c r="D23" s="6">
        <v>-6635</v>
      </c>
      <c r="E23" s="6">
        <v>1286912</v>
      </c>
    </row>
    <row r="24" spans="1:5" ht="25.5" x14ac:dyDescent="0.2">
      <c r="A24" s="44" t="s">
        <v>163</v>
      </c>
      <c r="B24" s="36" t="s">
        <v>260</v>
      </c>
      <c r="C24" s="6">
        <v>439388</v>
      </c>
      <c r="D24">
        <v>0</v>
      </c>
      <c r="E24" s="6">
        <v>439388</v>
      </c>
    </row>
    <row r="25" spans="1:5" x14ac:dyDescent="0.2">
      <c r="A25" s="19" t="s">
        <v>185</v>
      </c>
      <c r="B25" s="19" t="s">
        <v>134</v>
      </c>
      <c r="D25">
        <v>0</v>
      </c>
    </row>
    <row r="26" spans="1:5" x14ac:dyDescent="0.2">
      <c r="A26" s="19" t="s">
        <v>29</v>
      </c>
      <c r="B26" s="19" t="s">
        <v>30</v>
      </c>
      <c r="C26" s="6">
        <v>205395776</v>
      </c>
      <c r="D26">
        <v>0</v>
      </c>
      <c r="E26" s="6">
        <v>205395776</v>
      </c>
    </row>
    <row r="27" spans="1:5" x14ac:dyDescent="0.2">
      <c r="A27" s="19" t="s">
        <v>31</v>
      </c>
      <c r="B27" s="19" t="s">
        <v>279</v>
      </c>
      <c r="C27" s="6">
        <v>171229022</v>
      </c>
      <c r="D27">
        <v>0</v>
      </c>
      <c r="E27" s="6">
        <v>171229022</v>
      </c>
    </row>
    <row r="28" spans="1:5" x14ac:dyDescent="0.2">
      <c r="A28" s="19" t="s">
        <v>33</v>
      </c>
      <c r="B28" s="19" t="s">
        <v>262</v>
      </c>
      <c r="C28" s="6">
        <v>6541967</v>
      </c>
      <c r="D28">
        <v>0</v>
      </c>
      <c r="E28" s="6">
        <v>6541967</v>
      </c>
    </row>
    <row r="29" spans="1:5" x14ac:dyDescent="0.2">
      <c r="A29" s="19" t="s">
        <v>35</v>
      </c>
      <c r="B29" s="19" t="s">
        <v>263</v>
      </c>
      <c r="C29" s="6">
        <v>149962353</v>
      </c>
      <c r="D29">
        <v>0</v>
      </c>
      <c r="E29" s="6">
        <v>149962353</v>
      </c>
    </row>
    <row r="30" spans="1:5" x14ac:dyDescent="0.2">
      <c r="A30" s="19" t="s">
        <v>37</v>
      </c>
      <c r="B30" s="19" t="s">
        <v>264</v>
      </c>
      <c r="C30" s="6">
        <v>2860</v>
      </c>
      <c r="D30">
        <v>0</v>
      </c>
      <c r="E30" s="6">
        <v>2860</v>
      </c>
    </row>
    <row r="31" spans="1:5" x14ac:dyDescent="0.2">
      <c r="A31" s="19" t="s">
        <v>39</v>
      </c>
      <c r="B31" s="19" t="s">
        <v>265</v>
      </c>
      <c r="C31" s="6">
        <v>3157</v>
      </c>
      <c r="D31">
        <v>0</v>
      </c>
      <c r="E31" s="6">
        <v>3157</v>
      </c>
    </row>
    <row r="32" spans="1:5" x14ac:dyDescent="0.2">
      <c r="A32" s="19" t="s">
        <v>135</v>
      </c>
      <c r="B32" s="19" t="s">
        <v>266</v>
      </c>
      <c r="D32">
        <v>0</v>
      </c>
    </row>
    <row r="33" spans="1:5" x14ac:dyDescent="0.2">
      <c r="A33" s="19" t="s">
        <v>249</v>
      </c>
      <c r="B33" s="19" t="s">
        <v>267</v>
      </c>
      <c r="C33">
        <v>0</v>
      </c>
      <c r="D33">
        <v>0</v>
      </c>
      <c r="E33">
        <v>0</v>
      </c>
    </row>
    <row r="34" spans="1:5" ht="25.5" x14ac:dyDescent="0.2">
      <c r="A34" s="44" t="s">
        <v>250</v>
      </c>
      <c r="B34" s="36" t="s">
        <v>251</v>
      </c>
      <c r="D34">
        <v>0</v>
      </c>
    </row>
    <row r="35" spans="1:5" x14ac:dyDescent="0.2">
      <c r="A35" s="19" t="s">
        <v>43</v>
      </c>
      <c r="B35" s="19" t="s">
        <v>268</v>
      </c>
      <c r="C35" s="6">
        <v>1226371</v>
      </c>
      <c r="D35">
        <v>0</v>
      </c>
      <c r="E35" s="6">
        <v>1226371</v>
      </c>
    </row>
    <row r="36" spans="1:5" x14ac:dyDescent="0.2">
      <c r="A36" s="19" t="s">
        <v>45</v>
      </c>
      <c r="B36" s="19" t="s">
        <v>269</v>
      </c>
      <c r="C36" s="6">
        <v>2173874</v>
      </c>
      <c r="D36">
        <v>0</v>
      </c>
      <c r="E36" s="6">
        <v>2173874</v>
      </c>
    </row>
    <row r="37" spans="1:5" x14ac:dyDescent="0.2">
      <c r="A37" s="19" t="s">
        <v>139</v>
      </c>
      <c r="B37" s="19" t="s">
        <v>270</v>
      </c>
      <c r="C37" s="6">
        <v>11292050</v>
      </c>
      <c r="D37">
        <v>0</v>
      </c>
      <c r="E37" s="6">
        <v>11292050</v>
      </c>
    </row>
    <row r="38" spans="1:5" ht="25.5" x14ac:dyDescent="0.2">
      <c r="A38" s="44" t="s">
        <v>164</v>
      </c>
      <c r="B38" s="36" t="s">
        <v>252</v>
      </c>
      <c r="C38" s="6">
        <v>26390</v>
      </c>
      <c r="D38">
        <v>0</v>
      </c>
      <c r="E38" s="6">
        <v>26390</v>
      </c>
    </row>
    <row r="39" spans="1:5" x14ac:dyDescent="0.2">
      <c r="A39" s="19" t="s">
        <v>47</v>
      </c>
      <c r="B39" s="19" t="s">
        <v>48</v>
      </c>
      <c r="C39" s="6">
        <v>34166754</v>
      </c>
      <c r="D39">
        <v>0</v>
      </c>
      <c r="E39" s="6">
        <v>34166754</v>
      </c>
    </row>
    <row r="40" spans="1:5" x14ac:dyDescent="0.2">
      <c r="A40" s="19" t="s">
        <v>49</v>
      </c>
      <c r="B40" s="19" t="s">
        <v>50</v>
      </c>
      <c r="C40" s="6">
        <v>22918010</v>
      </c>
      <c r="D40">
        <v>0</v>
      </c>
      <c r="E40" s="6">
        <v>22918010</v>
      </c>
    </row>
    <row r="41" spans="1:5" x14ac:dyDescent="0.2">
      <c r="A41" s="19" t="s">
        <v>51</v>
      </c>
      <c r="B41" s="19" t="s">
        <v>52</v>
      </c>
      <c r="C41" s="6">
        <v>9513720</v>
      </c>
      <c r="D41">
        <v>0</v>
      </c>
      <c r="E41" s="6">
        <v>9513720</v>
      </c>
    </row>
    <row r="42" spans="1:5" s="35" customFormat="1" x14ac:dyDescent="0.2">
      <c r="A42" s="19" t="s">
        <v>53</v>
      </c>
      <c r="B42" s="19" t="s">
        <v>54</v>
      </c>
      <c r="C42" s="6">
        <v>1735024</v>
      </c>
      <c r="D42">
        <v>0</v>
      </c>
      <c r="E42" s="6">
        <v>1735024</v>
      </c>
    </row>
    <row r="43" spans="1:5" s="35" customFormat="1" x14ac:dyDescent="0.2">
      <c r="A43" s="19" t="s">
        <v>55</v>
      </c>
      <c r="B43" s="19" t="s">
        <v>56</v>
      </c>
      <c r="C43">
        <v>0</v>
      </c>
      <c r="D43">
        <v>0</v>
      </c>
      <c r="E43">
        <v>0</v>
      </c>
    </row>
    <row r="44" spans="1:5" x14ac:dyDescent="0.2">
      <c r="A44" s="19" t="s">
        <v>57</v>
      </c>
      <c r="B44" s="19" t="s">
        <v>271</v>
      </c>
      <c r="C44" s="6">
        <v>130417934</v>
      </c>
      <c r="D44">
        <v>0</v>
      </c>
      <c r="E44" s="6">
        <v>130417934</v>
      </c>
    </row>
    <row r="45" spans="1:5" x14ac:dyDescent="0.2">
      <c r="A45" s="19" t="s">
        <v>59</v>
      </c>
      <c r="B45" s="19" t="s">
        <v>272</v>
      </c>
      <c r="C45" s="6">
        <v>-130417934</v>
      </c>
      <c r="D45">
        <v>0</v>
      </c>
      <c r="E45" s="6">
        <v>-130417934</v>
      </c>
    </row>
    <row r="46" spans="1:5" x14ac:dyDescent="0.2">
      <c r="A46" s="19"/>
      <c r="B46" s="19"/>
      <c r="C46" s="43"/>
      <c r="D46" s="43"/>
      <c r="E46" s="43"/>
    </row>
    <row r="47" spans="1:5" x14ac:dyDescent="0.2">
      <c r="A47" s="19"/>
      <c r="B47" s="19"/>
    </row>
    <row r="48" spans="1:5" x14ac:dyDescent="0.2">
      <c r="A48" s="19"/>
      <c r="B48" s="19"/>
    </row>
    <row r="49" spans="1:2" x14ac:dyDescent="0.2">
      <c r="A49" s="19"/>
      <c r="B49" s="19"/>
    </row>
    <row r="50" spans="1:2" x14ac:dyDescent="0.2">
      <c r="A50" s="19"/>
      <c r="B50" s="19"/>
    </row>
    <row r="51" spans="1:2" x14ac:dyDescent="0.2">
      <c r="A51" s="19"/>
      <c r="B51" s="19"/>
    </row>
    <row r="52" spans="1:2" x14ac:dyDescent="0.2">
      <c r="A52" s="19"/>
      <c r="B52" s="19"/>
    </row>
    <row r="53" spans="1:2" x14ac:dyDescent="0.2">
      <c r="A53" s="19"/>
      <c r="B53" s="19"/>
    </row>
    <row r="54" spans="1:2" x14ac:dyDescent="0.2">
      <c r="A54" s="19"/>
      <c r="B54" s="19"/>
    </row>
    <row r="55" spans="1:2" x14ac:dyDescent="0.2">
      <c r="A55" s="19"/>
      <c r="B55" s="19"/>
    </row>
    <row r="56" spans="1:2" x14ac:dyDescent="0.2">
      <c r="A56" s="19"/>
      <c r="B56" s="19"/>
    </row>
    <row r="57" spans="1:2" x14ac:dyDescent="0.2">
      <c r="A57" s="19"/>
      <c r="B57" s="19"/>
    </row>
    <row r="58" spans="1:2" x14ac:dyDescent="0.2">
      <c r="A58" s="19"/>
      <c r="B58" s="19"/>
    </row>
    <row r="59" spans="1:2" x14ac:dyDescent="0.2">
      <c r="A59" s="19"/>
      <c r="B59" s="19"/>
    </row>
    <row r="60" spans="1:2" x14ac:dyDescent="0.2">
      <c r="A60" s="19"/>
      <c r="B60" s="19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56"/>
  <dimension ref="A1:E60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152</v>
      </c>
      <c r="B1" s="2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 t="s">
        <v>296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19" t="s">
        <v>8</v>
      </c>
      <c r="B8" s="19" t="s">
        <v>276</v>
      </c>
      <c r="C8" s="6">
        <v>204739011</v>
      </c>
      <c r="D8" s="6">
        <v>-9981344</v>
      </c>
      <c r="E8" s="49">
        <v>194757667</v>
      </c>
    </row>
    <row r="9" spans="1:5" x14ac:dyDescent="0.2">
      <c r="A9" s="19" t="s">
        <v>10</v>
      </c>
      <c r="B9" s="19" t="s">
        <v>277</v>
      </c>
      <c r="C9" s="6">
        <v>15737881</v>
      </c>
      <c r="D9" s="6">
        <v>0</v>
      </c>
      <c r="E9" s="50">
        <v>15737881</v>
      </c>
    </row>
    <row r="10" spans="1:5" ht="25.5" x14ac:dyDescent="0.2">
      <c r="A10" s="44" t="s">
        <v>12</v>
      </c>
      <c r="B10" s="36" t="s">
        <v>13</v>
      </c>
      <c r="C10" s="6">
        <v>72742905</v>
      </c>
      <c r="D10" s="6">
        <v>0</v>
      </c>
      <c r="E10" s="50">
        <v>72742905</v>
      </c>
    </row>
    <row r="11" spans="1:5" x14ac:dyDescent="0.2">
      <c r="A11" s="19" t="s">
        <v>14</v>
      </c>
      <c r="B11" s="19" t="s">
        <v>15</v>
      </c>
      <c r="C11" s="6">
        <v>1058346</v>
      </c>
      <c r="D11" s="6">
        <v>-219790</v>
      </c>
      <c r="E11" s="50">
        <v>838556</v>
      </c>
    </row>
    <row r="12" spans="1:5" x14ac:dyDescent="0.2">
      <c r="A12" s="19" t="s">
        <v>16</v>
      </c>
      <c r="B12" s="19" t="s">
        <v>278</v>
      </c>
      <c r="C12" s="6">
        <v>2301826</v>
      </c>
      <c r="D12" s="6">
        <v>-61448</v>
      </c>
      <c r="E12" s="50">
        <v>2240378</v>
      </c>
    </row>
    <row r="13" spans="1:5" x14ac:dyDescent="0.2">
      <c r="A13" s="19" t="s">
        <v>18</v>
      </c>
      <c r="B13" s="19" t="s">
        <v>19</v>
      </c>
      <c r="C13" s="6">
        <v>102626189</v>
      </c>
      <c r="D13" s="6">
        <v>-7154214</v>
      </c>
      <c r="E13" s="50">
        <v>95471975</v>
      </c>
    </row>
    <row r="14" spans="1:5" x14ac:dyDescent="0.2">
      <c r="A14" s="19" t="s">
        <v>121</v>
      </c>
      <c r="B14" s="19" t="s">
        <v>122</v>
      </c>
      <c r="C14" s="6">
        <v>114229</v>
      </c>
      <c r="D14" s="6">
        <v>-295</v>
      </c>
      <c r="E14" s="50">
        <v>113934</v>
      </c>
    </row>
    <row r="15" spans="1:5" x14ac:dyDescent="0.2">
      <c r="A15" s="19" t="s">
        <v>20</v>
      </c>
      <c r="B15" s="19" t="s">
        <v>21</v>
      </c>
      <c r="C15" s="6">
        <v>0</v>
      </c>
      <c r="D15" s="6">
        <v>0</v>
      </c>
      <c r="E15" s="50">
        <v>0</v>
      </c>
    </row>
    <row r="16" spans="1:5" x14ac:dyDescent="0.2">
      <c r="A16" s="19" t="s">
        <v>23</v>
      </c>
      <c r="B16" s="19" t="s">
        <v>24</v>
      </c>
      <c r="C16" s="6">
        <v>269556</v>
      </c>
      <c r="D16" s="6">
        <v>-102586</v>
      </c>
      <c r="E16" s="50">
        <v>166970</v>
      </c>
    </row>
    <row r="17" spans="1:5" ht="25.5" x14ac:dyDescent="0.2">
      <c r="A17" s="44" t="s">
        <v>113</v>
      </c>
      <c r="B17" s="36" t="s">
        <v>247</v>
      </c>
      <c r="C17" s="6">
        <v>0</v>
      </c>
      <c r="D17" s="6">
        <v>0</v>
      </c>
      <c r="E17" s="50">
        <v>0</v>
      </c>
    </row>
    <row r="18" spans="1:5" x14ac:dyDescent="0.2">
      <c r="A18" s="19" t="s">
        <v>175</v>
      </c>
      <c r="B18" s="19" t="s">
        <v>258</v>
      </c>
      <c r="C18" s="6">
        <v>16488</v>
      </c>
      <c r="D18" s="6">
        <v>0</v>
      </c>
      <c r="E18" s="50">
        <v>16488</v>
      </c>
    </row>
    <row r="19" spans="1:5" x14ac:dyDescent="0.2">
      <c r="A19" s="19" t="s">
        <v>177</v>
      </c>
      <c r="B19" s="19" t="s">
        <v>248</v>
      </c>
      <c r="C19" s="6">
        <v>0</v>
      </c>
      <c r="D19" s="6">
        <v>0</v>
      </c>
      <c r="E19" s="50">
        <v>0</v>
      </c>
    </row>
    <row r="20" spans="1:5" x14ac:dyDescent="0.2">
      <c r="A20" s="19" t="s">
        <v>160</v>
      </c>
      <c r="B20" s="19" t="s">
        <v>114</v>
      </c>
      <c r="C20" s="6">
        <v>1086834</v>
      </c>
      <c r="D20" s="6">
        <v>-329166</v>
      </c>
      <c r="E20" s="50">
        <v>757668</v>
      </c>
    </row>
    <row r="21" spans="1:5" x14ac:dyDescent="0.2">
      <c r="A21" s="19" t="s">
        <v>180</v>
      </c>
      <c r="B21" s="19" t="s">
        <v>259</v>
      </c>
      <c r="C21" s="6">
        <v>0</v>
      </c>
      <c r="D21" s="6">
        <v>0</v>
      </c>
      <c r="E21" s="50">
        <v>0</v>
      </c>
    </row>
    <row r="22" spans="1:5" x14ac:dyDescent="0.2">
      <c r="A22" s="19" t="s">
        <v>161</v>
      </c>
      <c r="B22" s="19" t="s">
        <v>26</v>
      </c>
      <c r="C22" s="6">
        <v>7621195</v>
      </c>
      <c r="D22" s="6">
        <v>-2106496</v>
      </c>
      <c r="E22" s="50">
        <v>5514699</v>
      </c>
    </row>
    <row r="23" spans="1:5" x14ac:dyDescent="0.2">
      <c r="A23" s="19" t="s">
        <v>162</v>
      </c>
      <c r="B23" s="19" t="s">
        <v>28</v>
      </c>
      <c r="C23" s="6">
        <v>724174</v>
      </c>
      <c r="D23" s="6">
        <v>-7349</v>
      </c>
      <c r="E23" s="50">
        <v>716825</v>
      </c>
    </row>
    <row r="24" spans="1:5" ht="25.5" x14ac:dyDescent="0.2">
      <c r="A24" s="44" t="s">
        <v>163</v>
      </c>
      <c r="B24" s="36" t="s">
        <v>260</v>
      </c>
      <c r="C24" s="6">
        <v>439388</v>
      </c>
      <c r="D24" s="6">
        <v>0</v>
      </c>
      <c r="E24" s="50">
        <v>439388</v>
      </c>
    </row>
    <row r="25" spans="1:5" x14ac:dyDescent="0.2">
      <c r="A25" s="19" t="s">
        <v>185</v>
      </c>
      <c r="B25" s="19" t="s">
        <v>134</v>
      </c>
      <c r="C25" s="47">
        <v>0</v>
      </c>
      <c r="D25" s="47">
        <v>0</v>
      </c>
      <c r="E25" s="47">
        <v>0</v>
      </c>
    </row>
    <row r="26" spans="1:5" x14ac:dyDescent="0.2">
      <c r="A26" s="19" t="s">
        <v>29</v>
      </c>
      <c r="B26" s="19" t="s">
        <v>30</v>
      </c>
      <c r="C26" s="6">
        <v>194757667</v>
      </c>
      <c r="D26" s="46">
        <v>0</v>
      </c>
      <c r="E26" s="6">
        <v>194757667</v>
      </c>
    </row>
    <row r="27" spans="1:5" x14ac:dyDescent="0.2">
      <c r="A27" s="19" t="s">
        <v>31</v>
      </c>
      <c r="B27" s="19" t="s">
        <v>279</v>
      </c>
      <c r="C27" s="6">
        <v>166543947</v>
      </c>
      <c r="D27" s="46">
        <v>0</v>
      </c>
      <c r="E27" s="6">
        <v>166543947</v>
      </c>
    </row>
    <row r="28" spans="1:5" x14ac:dyDescent="0.2">
      <c r="A28" s="19" t="s">
        <v>33</v>
      </c>
      <c r="B28" s="19" t="s">
        <v>262</v>
      </c>
      <c r="C28" s="6">
        <v>2892816</v>
      </c>
      <c r="D28" s="46">
        <v>0</v>
      </c>
      <c r="E28" s="6">
        <v>2892816</v>
      </c>
    </row>
    <row r="29" spans="1:5" x14ac:dyDescent="0.2">
      <c r="A29" s="19" t="s">
        <v>35</v>
      </c>
      <c r="B29" s="19" t="s">
        <v>263</v>
      </c>
      <c r="C29" s="6">
        <v>150199309</v>
      </c>
      <c r="D29" s="46">
        <v>0</v>
      </c>
      <c r="E29" s="6">
        <v>150199309</v>
      </c>
    </row>
    <row r="30" spans="1:5" x14ac:dyDescent="0.2">
      <c r="A30" s="19" t="s">
        <v>37</v>
      </c>
      <c r="B30" s="19" t="s">
        <v>264</v>
      </c>
      <c r="C30" s="6">
        <v>1765</v>
      </c>
      <c r="D30" s="46">
        <v>0</v>
      </c>
      <c r="E30" s="6">
        <v>1765</v>
      </c>
    </row>
    <row r="31" spans="1:5" x14ac:dyDescent="0.2">
      <c r="A31" s="19" t="s">
        <v>39</v>
      </c>
      <c r="B31" s="19" t="s">
        <v>265</v>
      </c>
      <c r="C31" s="6">
        <v>13972</v>
      </c>
      <c r="D31" s="46">
        <v>0</v>
      </c>
      <c r="E31" s="6">
        <v>13972</v>
      </c>
    </row>
    <row r="32" spans="1:5" x14ac:dyDescent="0.2">
      <c r="A32" s="19" t="s">
        <v>135</v>
      </c>
      <c r="B32" s="19" t="s">
        <v>266</v>
      </c>
      <c r="C32" s="6">
        <v>0</v>
      </c>
      <c r="D32" s="46">
        <v>0</v>
      </c>
      <c r="E32" s="6">
        <v>0</v>
      </c>
    </row>
    <row r="33" spans="1:5" x14ac:dyDescent="0.2">
      <c r="A33" s="19" t="s">
        <v>249</v>
      </c>
      <c r="B33" s="19" t="s">
        <v>267</v>
      </c>
      <c r="C33" s="6">
        <v>45440</v>
      </c>
      <c r="D33" s="46">
        <v>0</v>
      </c>
      <c r="E33" s="6">
        <v>45440</v>
      </c>
    </row>
    <row r="34" spans="1:5" ht="25.5" x14ac:dyDescent="0.2">
      <c r="A34" s="44" t="s">
        <v>250</v>
      </c>
      <c r="B34" s="36" t="s">
        <v>298</v>
      </c>
      <c r="C34" s="6">
        <v>0</v>
      </c>
      <c r="D34" s="46">
        <v>0</v>
      </c>
      <c r="E34" s="6">
        <v>0</v>
      </c>
    </row>
    <row r="35" spans="1:5" x14ac:dyDescent="0.2">
      <c r="A35" s="19" t="s">
        <v>43</v>
      </c>
      <c r="B35" s="19" t="s">
        <v>268</v>
      </c>
      <c r="C35" s="6">
        <v>1245859</v>
      </c>
      <c r="D35" s="46">
        <v>0</v>
      </c>
      <c r="E35" s="6">
        <v>1245859</v>
      </c>
    </row>
    <row r="36" spans="1:5" x14ac:dyDescent="0.2">
      <c r="A36" s="19" t="s">
        <v>45</v>
      </c>
      <c r="B36" s="19" t="s">
        <v>269</v>
      </c>
      <c r="C36" s="6">
        <v>2079357</v>
      </c>
      <c r="D36" s="46">
        <v>0</v>
      </c>
      <c r="E36" s="6">
        <v>2079357</v>
      </c>
    </row>
    <row r="37" spans="1:5" x14ac:dyDescent="0.2">
      <c r="A37" s="19" t="s">
        <v>139</v>
      </c>
      <c r="B37" s="19" t="s">
        <v>270</v>
      </c>
      <c r="C37" s="6">
        <v>10039039</v>
      </c>
      <c r="D37" s="46">
        <v>0</v>
      </c>
      <c r="E37" s="6">
        <v>10039039</v>
      </c>
    </row>
    <row r="38" spans="1:5" ht="25.5" x14ac:dyDescent="0.2">
      <c r="A38" s="44" t="s">
        <v>164</v>
      </c>
      <c r="B38" s="36" t="s">
        <v>252</v>
      </c>
      <c r="C38" s="6">
        <v>26390</v>
      </c>
      <c r="D38" s="46">
        <v>0</v>
      </c>
      <c r="E38" s="6">
        <v>26390</v>
      </c>
    </row>
    <row r="39" spans="1:5" x14ac:dyDescent="0.2">
      <c r="A39" s="19" t="s">
        <v>47</v>
      </c>
      <c r="B39" s="19" t="s">
        <v>48</v>
      </c>
      <c r="C39" s="6">
        <v>28213720</v>
      </c>
      <c r="D39" s="46">
        <v>0</v>
      </c>
      <c r="E39" s="6">
        <v>28213720</v>
      </c>
    </row>
    <row r="40" spans="1:5" x14ac:dyDescent="0.2">
      <c r="A40" s="19" t="s">
        <v>49</v>
      </c>
      <c r="B40" s="19" t="s">
        <v>50</v>
      </c>
      <c r="C40" s="6">
        <v>18753799</v>
      </c>
      <c r="D40" s="46">
        <v>0</v>
      </c>
      <c r="E40" s="6">
        <v>18753799</v>
      </c>
    </row>
    <row r="41" spans="1:5" x14ac:dyDescent="0.2">
      <c r="A41" s="19" t="s">
        <v>51</v>
      </c>
      <c r="B41" s="19" t="s">
        <v>52</v>
      </c>
      <c r="C41" s="6">
        <v>7106532</v>
      </c>
      <c r="D41" s="46">
        <v>0</v>
      </c>
      <c r="E41" s="6">
        <v>7106532</v>
      </c>
    </row>
    <row r="42" spans="1:5" s="35" customFormat="1" x14ac:dyDescent="0.2">
      <c r="A42" s="19" t="s">
        <v>53</v>
      </c>
      <c r="B42" s="19" t="s">
        <v>54</v>
      </c>
      <c r="C42" s="6">
        <v>2353389</v>
      </c>
      <c r="D42" s="46">
        <v>0</v>
      </c>
      <c r="E42" s="6">
        <v>2353389</v>
      </c>
    </row>
    <row r="43" spans="1:5" s="35" customFormat="1" x14ac:dyDescent="0.2">
      <c r="A43" s="19" t="s">
        <v>55</v>
      </c>
      <c r="B43" s="19" t="s">
        <v>56</v>
      </c>
      <c r="C43" s="6">
        <v>0</v>
      </c>
      <c r="D43" s="46">
        <v>0</v>
      </c>
      <c r="E43" s="6">
        <v>0</v>
      </c>
    </row>
    <row r="44" spans="1:5" x14ac:dyDescent="0.2">
      <c r="A44" s="19" t="s">
        <v>57</v>
      </c>
      <c r="B44" s="19" t="s">
        <v>271</v>
      </c>
      <c r="C44" s="6">
        <v>109671891</v>
      </c>
      <c r="D44" s="46">
        <v>0</v>
      </c>
      <c r="E44" s="6">
        <v>109671891</v>
      </c>
    </row>
    <row r="45" spans="1:5" x14ac:dyDescent="0.2">
      <c r="A45" s="19" t="s">
        <v>59</v>
      </c>
      <c r="B45" s="19" t="s">
        <v>272</v>
      </c>
      <c r="C45" s="6">
        <v>-109671891</v>
      </c>
      <c r="D45" s="46">
        <v>0</v>
      </c>
      <c r="E45" s="6">
        <v>-109671891</v>
      </c>
    </row>
    <row r="46" spans="1:5" x14ac:dyDescent="0.2">
      <c r="A46" s="19"/>
      <c r="B46" s="19"/>
      <c r="C46" s="6"/>
      <c r="D46" s="46"/>
      <c r="E46" s="47"/>
    </row>
    <row r="47" spans="1:5" x14ac:dyDescent="0.2">
      <c r="A47" s="19"/>
      <c r="B47" s="19"/>
      <c r="C47" s="6"/>
      <c r="D47" s="46"/>
    </row>
    <row r="48" spans="1:5" x14ac:dyDescent="0.2">
      <c r="A48" s="19"/>
      <c r="B48" s="19"/>
      <c r="C48" s="6"/>
    </row>
    <row r="49" spans="1:2" x14ac:dyDescent="0.2">
      <c r="A49" s="19"/>
      <c r="B49" s="19"/>
    </row>
    <row r="50" spans="1:2" x14ac:dyDescent="0.2">
      <c r="A50" s="19"/>
      <c r="B50" s="19"/>
    </row>
    <row r="51" spans="1:2" x14ac:dyDescent="0.2">
      <c r="A51" s="19"/>
      <c r="B51" s="19"/>
    </row>
    <row r="52" spans="1:2" x14ac:dyDescent="0.2">
      <c r="A52" s="19"/>
      <c r="B52" s="19"/>
    </row>
    <row r="53" spans="1:2" x14ac:dyDescent="0.2">
      <c r="A53" s="19"/>
      <c r="B53" s="19"/>
    </row>
    <row r="54" spans="1:2" x14ac:dyDescent="0.2">
      <c r="A54" s="19"/>
      <c r="B54" s="19"/>
    </row>
    <row r="55" spans="1:2" x14ac:dyDescent="0.2">
      <c r="A55" s="19"/>
      <c r="B55" s="19"/>
    </row>
    <row r="56" spans="1:2" x14ac:dyDescent="0.2">
      <c r="A56" s="19"/>
      <c r="B56" s="19"/>
    </row>
    <row r="57" spans="1:2" x14ac:dyDescent="0.2">
      <c r="A57" s="19"/>
      <c r="B57" s="19"/>
    </row>
    <row r="58" spans="1:2" x14ac:dyDescent="0.2">
      <c r="A58" s="19"/>
      <c r="B58" s="19"/>
    </row>
    <row r="59" spans="1:2" x14ac:dyDescent="0.2">
      <c r="A59" s="19"/>
      <c r="B59" s="19"/>
    </row>
    <row r="60" spans="1:2" x14ac:dyDescent="0.2">
      <c r="A60" s="19"/>
      <c r="B60" s="19"/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57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152</v>
      </c>
      <c r="B1" s="2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 t="s">
        <v>280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19" t="s">
        <v>8</v>
      </c>
      <c r="B8" s="19" t="s">
        <v>276</v>
      </c>
      <c r="C8" s="20">
        <v>164146790</v>
      </c>
      <c r="D8" s="20">
        <v>-7706673</v>
      </c>
      <c r="E8" s="20">
        <v>156440117</v>
      </c>
    </row>
    <row r="9" spans="1:5" x14ac:dyDescent="0.2">
      <c r="A9" s="19" t="s">
        <v>10</v>
      </c>
      <c r="B9" s="19" t="s">
        <v>277</v>
      </c>
      <c r="C9" s="20">
        <v>5550855</v>
      </c>
      <c r="D9" s="20">
        <v>0</v>
      </c>
      <c r="E9" s="20">
        <v>5550855</v>
      </c>
    </row>
    <row r="10" spans="1:5" ht="25.5" x14ac:dyDescent="0.2">
      <c r="A10" s="44" t="s">
        <v>12</v>
      </c>
      <c r="B10" s="36" t="s">
        <v>13</v>
      </c>
      <c r="C10" s="20">
        <v>64232352</v>
      </c>
      <c r="D10" s="20">
        <v>0</v>
      </c>
      <c r="E10" s="20">
        <v>64232352</v>
      </c>
    </row>
    <row r="11" spans="1:5" x14ac:dyDescent="0.2">
      <c r="A11" s="19" t="s">
        <v>14</v>
      </c>
      <c r="B11" s="19" t="s">
        <v>15</v>
      </c>
      <c r="C11" s="20">
        <v>720977</v>
      </c>
      <c r="D11" s="20">
        <v>-141273</v>
      </c>
      <c r="E11" s="20">
        <v>579704</v>
      </c>
    </row>
    <row r="12" spans="1:5" x14ac:dyDescent="0.2">
      <c r="A12" s="19" t="s">
        <v>16</v>
      </c>
      <c r="B12" s="19" t="s">
        <v>278</v>
      </c>
      <c r="C12" s="20">
        <v>5595415</v>
      </c>
      <c r="D12" s="20">
        <v>-192082</v>
      </c>
      <c r="E12" s="20">
        <v>5403333</v>
      </c>
    </row>
    <row r="13" spans="1:5" x14ac:dyDescent="0.2">
      <c r="A13" s="19" t="s">
        <v>18</v>
      </c>
      <c r="B13" s="19" t="s">
        <v>19</v>
      </c>
      <c r="C13" s="20">
        <v>79293329</v>
      </c>
      <c r="D13" s="20">
        <v>-5590743</v>
      </c>
      <c r="E13" s="20">
        <v>73702586</v>
      </c>
    </row>
    <row r="14" spans="1:5" x14ac:dyDescent="0.2">
      <c r="A14" s="19" t="s">
        <v>121</v>
      </c>
      <c r="B14" s="19" t="s">
        <v>122</v>
      </c>
      <c r="C14" s="20">
        <v>109086</v>
      </c>
      <c r="D14" s="20">
        <v>-209</v>
      </c>
      <c r="E14" s="20">
        <v>108877</v>
      </c>
    </row>
    <row r="15" spans="1:5" x14ac:dyDescent="0.2">
      <c r="A15" s="19" t="s">
        <v>20</v>
      </c>
      <c r="B15" s="19" t="s">
        <v>21</v>
      </c>
      <c r="C15" s="20">
        <v>0</v>
      </c>
      <c r="D15" s="20">
        <v>0</v>
      </c>
      <c r="E15" s="20">
        <v>0</v>
      </c>
    </row>
    <row r="16" spans="1:5" x14ac:dyDescent="0.2">
      <c r="A16" s="19" t="s">
        <v>23</v>
      </c>
      <c r="B16" s="19" t="s">
        <v>24</v>
      </c>
      <c r="C16" s="20">
        <v>221073</v>
      </c>
      <c r="D16" s="20">
        <v>-60665</v>
      </c>
      <c r="E16" s="20">
        <v>160408</v>
      </c>
    </row>
    <row r="17" spans="1:5" ht="25.5" x14ac:dyDescent="0.2">
      <c r="A17" s="44" t="s">
        <v>113</v>
      </c>
      <c r="B17" s="36" t="s">
        <v>247</v>
      </c>
      <c r="C17" s="20">
        <v>0</v>
      </c>
      <c r="D17" s="20">
        <v>0</v>
      </c>
      <c r="E17" s="20">
        <v>0</v>
      </c>
    </row>
    <row r="18" spans="1:5" x14ac:dyDescent="0.2">
      <c r="A18" s="19" t="s">
        <v>175</v>
      </c>
      <c r="B18" s="19" t="s">
        <v>258</v>
      </c>
      <c r="C18" s="20">
        <v>75820</v>
      </c>
      <c r="D18" s="20">
        <v>0</v>
      </c>
      <c r="E18" s="20">
        <v>75820</v>
      </c>
    </row>
    <row r="19" spans="1:5" x14ac:dyDescent="0.2">
      <c r="A19" s="19" t="s">
        <v>177</v>
      </c>
      <c r="B19" s="19" t="s">
        <v>248</v>
      </c>
      <c r="C19" s="19"/>
      <c r="D19" s="19"/>
      <c r="E19" s="19"/>
    </row>
    <row r="20" spans="1:5" x14ac:dyDescent="0.2">
      <c r="A20" s="19" t="s">
        <v>160</v>
      </c>
      <c r="B20" s="19" t="s">
        <v>114</v>
      </c>
      <c r="C20" s="20">
        <v>1109380</v>
      </c>
      <c r="D20" s="20">
        <v>-307486</v>
      </c>
      <c r="E20" s="20">
        <v>801894</v>
      </c>
    </row>
    <row r="21" spans="1:5" x14ac:dyDescent="0.2">
      <c r="A21" s="19" t="s">
        <v>180</v>
      </c>
      <c r="B21" s="19" t="s">
        <v>259</v>
      </c>
      <c r="C21" s="19"/>
      <c r="D21" s="19"/>
      <c r="E21" s="19"/>
    </row>
    <row r="22" spans="1:5" x14ac:dyDescent="0.2">
      <c r="A22" s="19" t="s">
        <v>161</v>
      </c>
      <c r="B22" s="19" t="s">
        <v>26</v>
      </c>
      <c r="C22" s="20">
        <v>6103486</v>
      </c>
      <c r="D22" s="20">
        <v>-1406026</v>
      </c>
      <c r="E22" s="20">
        <v>4697460</v>
      </c>
    </row>
    <row r="23" spans="1:5" x14ac:dyDescent="0.2">
      <c r="A23" s="19" t="s">
        <v>162</v>
      </c>
      <c r="B23" s="19" t="s">
        <v>28</v>
      </c>
      <c r="C23" s="20">
        <v>749204</v>
      </c>
      <c r="D23" s="20">
        <v>-8189</v>
      </c>
      <c r="E23" s="20">
        <v>741015</v>
      </c>
    </row>
    <row r="24" spans="1:5" ht="25.5" x14ac:dyDescent="0.2">
      <c r="A24" s="44" t="s">
        <v>163</v>
      </c>
      <c r="B24" s="36" t="s">
        <v>260</v>
      </c>
      <c r="C24" s="20">
        <v>385813</v>
      </c>
      <c r="D24" s="20">
        <v>0</v>
      </c>
      <c r="E24" s="20">
        <v>385813</v>
      </c>
    </row>
    <row r="25" spans="1:5" x14ac:dyDescent="0.2">
      <c r="A25" s="19" t="s">
        <v>185</v>
      </c>
      <c r="B25" s="19" t="s">
        <v>134</v>
      </c>
      <c r="C25" s="19"/>
      <c r="D25" s="19"/>
      <c r="E25" s="19"/>
    </row>
    <row r="26" spans="1:5" x14ac:dyDescent="0.2">
      <c r="A26" s="19" t="s">
        <v>29</v>
      </c>
      <c r="B26" s="19" t="s">
        <v>30</v>
      </c>
      <c r="C26" s="20">
        <v>156440117</v>
      </c>
      <c r="D26" s="20">
        <v>0</v>
      </c>
      <c r="E26" s="20">
        <v>156440117</v>
      </c>
    </row>
    <row r="27" spans="1:5" x14ac:dyDescent="0.2">
      <c r="A27" s="19" t="s">
        <v>31</v>
      </c>
      <c r="B27" s="19" t="s">
        <v>279</v>
      </c>
      <c r="C27" s="20">
        <v>133505665</v>
      </c>
      <c r="D27" s="20">
        <v>0</v>
      </c>
      <c r="E27" s="20">
        <v>133505665</v>
      </c>
    </row>
    <row r="28" spans="1:5" x14ac:dyDescent="0.2">
      <c r="A28" s="19" t="s">
        <v>33</v>
      </c>
      <c r="B28" s="19" t="s">
        <v>262</v>
      </c>
      <c r="C28" s="20">
        <v>11255369</v>
      </c>
      <c r="D28" s="20">
        <v>0</v>
      </c>
      <c r="E28" s="20">
        <v>11255369</v>
      </c>
    </row>
    <row r="29" spans="1:5" x14ac:dyDescent="0.2">
      <c r="A29" s="19" t="s">
        <v>35</v>
      </c>
      <c r="B29" s="19" t="s">
        <v>263</v>
      </c>
      <c r="C29" s="20">
        <v>110229487</v>
      </c>
      <c r="D29" s="20">
        <v>0</v>
      </c>
      <c r="E29" s="20">
        <v>110229487</v>
      </c>
    </row>
    <row r="30" spans="1:5" x14ac:dyDescent="0.2">
      <c r="A30" s="19" t="s">
        <v>37</v>
      </c>
      <c r="B30" s="19" t="s">
        <v>264</v>
      </c>
      <c r="C30" s="20">
        <v>1956</v>
      </c>
      <c r="D30" s="20">
        <v>0</v>
      </c>
      <c r="E30" s="20">
        <v>1956</v>
      </c>
    </row>
    <row r="31" spans="1:5" x14ac:dyDescent="0.2">
      <c r="A31" s="19" t="s">
        <v>39</v>
      </c>
      <c r="B31" s="19" t="s">
        <v>265</v>
      </c>
      <c r="C31" s="20">
        <v>99</v>
      </c>
      <c r="D31" s="20">
        <v>0</v>
      </c>
      <c r="E31" s="20">
        <v>99</v>
      </c>
    </row>
    <row r="32" spans="1:5" x14ac:dyDescent="0.2">
      <c r="A32" s="19" t="s">
        <v>135</v>
      </c>
      <c r="B32" s="19" t="s">
        <v>266</v>
      </c>
      <c r="C32" s="19"/>
      <c r="D32" s="19"/>
      <c r="E32" s="19"/>
    </row>
    <row r="33" spans="1:5" x14ac:dyDescent="0.2">
      <c r="A33" s="19" t="s">
        <v>249</v>
      </c>
      <c r="B33" s="19" t="s">
        <v>267</v>
      </c>
      <c r="C33" s="20">
        <v>154219</v>
      </c>
      <c r="D33" s="20">
        <v>0</v>
      </c>
      <c r="E33" s="20">
        <v>154219</v>
      </c>
    </row>
    <row r="34" spans="1:5" ht="25.5" x14ac:dyDescent="0.2">
      <c r="A34" s="44" t="s">
        <v>250</v>
      </c>
      <c r="B34" s="36" t="s">
        <v>251</v>
      </c>
      <c r="C34" s="19"/>
      <c r="D34" s="19"/>
      <c r="E34" s="19"/>
    </row>
    <row r="35" spans="1:5" x14ac:dyDescent="0.2">
      <c r="A35" s="19" t="s">
        <v>43</v>
      </c>
      <c r="B35" s="19" t="s">
        <v>268</v>
      </c>
      <c r="C35" s="20">
        <v>792979</v>
      </c>
      <c r="D35" s="20">
        <v>0</v>
      </c>
      <c r="E35" s="20">
        <v>792979</v>
      </c>
    </row>
    <row r="36" spans="1:5" x14ac:dyDescent="0.2">
      <c r="A36" s="19" t="s">
        <v>45</v>
      </c>
      <c r="B36" s="19" t="s">
        <v>269</v>
      </c>
      <c r="C36" s="20">
        <v>1098281</v>
      </c>
      <c r="D36" s="20">
        <v>0</v>
      </c>
      <c r="E36" s="20">
        <v>1098281</v>
      </c>
    </row>
    <row r="37" spans="1:5" x14ac:dyDescent="0.2">
      <c r="A37" s="19" t="s">
        <v>139</v>
      </c>
      <c r="B37" s="19" t="s">
        <v>270</v>
      </c>
      <c r="C37" s="20">
        <v>9952733</v>
      </c>
      <c r="D37" s="20">
        <v>0</v>
      </c>
      <c r="E37" s="20">
        <v>9952733</v>
      </c>
    </row>
    <row r="38" spans="1:5" ht="25.5" x14ac:dyDescent="0.2">
      <c r="A38" s="44" t="s">
        <v>164</v>
      </c>
      <c r="B38" s="36" t="s">
        <v>252</v>
      </c>
      <c r="C38" s="20">
        <v>20542</v>
      </c>
      <c r="D38" s="20">
        <v>0</v>
      </c>
      <c r="E38" s="20">
        <v>20542</v>
      </c>
    </row>
    <row r="39" spans="1:5" x14ac:dyDescent="0.2">
      <c r="A39" s="19" t="s">
        <v>47</v>
      </c>
      <c r="B39" s="19" t="s">
        <v>48</v>
      </c>
      <c r="C39" s="20">
        <v>22934452</v>
      </c>
      <c r="D39" s="20">
        <v>0</v>
      </c>
      <c r="E39" s="20">
        <v>22934452</v>
      </c>
    </row>
    <row r="40" spans="1:5" x14ac:dyDescent="0.2">
      <c r="A40" s="19" t="s">
        <v>49</v>
      </c>
      <c r="B40" s="19" t="s">
        <v>50</v>
      </c>
      <c r="C40" s="20">
        <v>13136100</v>
      </c>
      <c r="D40" s="20">
        <v>0</v>
      </c>
      <c r="E40" s="20">
        <v>13136100</v>
      </c>
    </row>
    <row r="41" spans="1:5" x14ac:dyDescent="0.2">
      <c r="A41" s="19" t="s">
        <v>51</v>
      </c>
      <c r="B41" s="19" t="s">
        <v>52</v>
      </c>
      <c r="C41" s="20">
        <v>7015017</v>
      </c>
      <c r="D41" s="20">
        <v>0</v>
      </c>
      <c r="E41" s="20">
        <v>7015017</v>
      </c>
    </row>
    <row r="42" spans="1:5" s="35" customFormat="1" x14ac:dyDescent="0.2">
      <c r="A42" s="19" t="s">
        <v>53</v>
      </c>
      <c r="B42" s="19" t="s">
        <v>54</v>
      </c>
      <c r="C42" s="20">
        <v>2783335</v>
      </c>
      <c r="D42" s="20">
        <v>0</v>
      </c>
      <c r="E42" s="20">
        <v>2783335</v>
      </c>
    </row>
    <row r="43" spans="1:5" s="35" customFormat="1" x14ac:dyDescent="0.2">
      <c r="A43" s="19" t="s">
        <v>55</v>
      </c>
      <c r="B43" s="19" t="s">
        <v>56</v>
      </c>
      <c r="C43" s="20">
        <v>0</v>
      </c>
      <c r="D43" s="20">
        <v>0</v>
      </c>
      <c r="E43" s="20">
        <v>0</v>
      </c>
    </row>
    <row r="44" spans="1:5" x14ac:dyDescent="0.2">
      <c r="A44" s="19" t="s">
        <v>57</v>
      </c>
      <c r="B44" s="19" t="s">
        <v>271</v>
      </c>
      <c r="C44" s="20">
        <v>91960343</v>
      </c>
      <c r="D44" s="20">
        <v>0</v>
      </c>
      <c r="E44" s="20">
        <v>91960343</v>
      </c>
    </row>
    <row r="45" spans="1:5" x14ac:dyDescent="0.2">
      <c r="A45" s="19" t="s">
        <v>59</v>
      </c>
      <c r="B45" s="19" t="s">
        <v>272</v>
      </c>
      <c r="C45" s="20">
        <v>-91960343</v>
      </c>
      <c r="D45" s="20">
        <v>0</v>
      </c>
      <c r="E45" s="20">
        <v>-91960343</v>
      </c>
    </row>
    <row r="46" spans="1:5" x14ac:dyDescent="0.2">
      <c r="A46" s="19"/>
      <c r="B46" s="19"/>
      <c r="C46" s="43"/>
      <c r="D46" s="43"/>
      <c r="E46" s="43"/>
    </row>
    <row r="47" spans="1:5" x14ac:dyDescent="0.2">
      <c r="A47" s="19"/>
      <c r="B47" s="19"/>
    </row>
    <row r="48" spans="1:5" x14ac:dyDescent="0.2">
      <c r="A48" s="19"/>
      <c r="B48" s="19"/>
    </row>
    <row r="49" spans="1:2" x14ac:dyDescent="0.2">
      <c r="A49" s="19"/>
      <c r="B49" s="19"/>
    </row>
    <row r="50" spans="1:2" x14ac:dyDescent="0.2">
      <c r="A50" s="19"/>
      <c r="B50" s="19"/>
    </row>
    <row r="51" spans="1:2" x14ac:dyDescent="0.2">
      <c r="A51" s="19"/>
      <c r="B51" s="19"/>
    </row>
    <row r="52" spans="1:2" x14ac:dyDescent="0.2">
      <c r="A52" s="19"/>
      <c r="B52" s="19"/>
    </row>
    <row r="53" spans="1:2" x14ac:dyDescent="0.2">
      <c r="A53" s="19"/>
      <c r="B53" s="19"/>
    </row>
    <row r="54" spans="1:2" x14ac:dyDescent="0.2">
      <c r="A54" s="19"/>
      <c r="B54" s="19"/>
    </row>
    <row r="55" spans="1:2" x14ac:dyDescent="0.2">
      <c r="A55" s="19"/>
      <c r="B55" s="19"/>
    </row>
    <row r="56" spans="1:2" x14ac:dyDescent="0.2">
      <c r="A56" s="19"/>
      <c r="B56" s="19"/>
    </row>
    <row r="57" spans="1:2" x14ac:dyDescent="0.2">
      <c r="A57" s="19"/>
      <c r="B57" s="19"/>
    </row>
    <row r="58" spans="1:2" x14ac:dyDescent="0.2">
      <c r="A58" s="19"/>
      <c r="B58" s="19"/>
    </row>
    <row r="59" spans="1:2" x14ac:dyDescent="0.2">
      <c r="A59" s="19"/>
      <c r="B59" s="19"/>
    </row>
    <row r="60" spans="1:2" x14ac:dyDescent="0.2">
      <c r="A60" s="19"/>
      <c r="B60" s="19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58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152</v>
      </c>
      <c r="B1" s="2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 t="s">
        <v>273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19" t="s">
        <v>8</v>
      </c>
      <c r="B8" s="19" t="s">
        <v>126</v>
      </c>
      <c r="C8" s="6">
        <v>143831711</v>
      </c>
      <c r="D8" s="6">
        <v>-7321520</v>
      </c>
      <c r="E8" s="6">
        <v>136510191</v>
      </c>
    </row>
    <row r="9" spans="1:5" x14ac:dyDescent="0.2">
      <c r="A9" s="19" t="s">
        <v>10</v>
      </c>
      <c r="B9" s="19" t="s">
        <v>11</v>
      </c>
      <c r="C9" s="6">
        <v>5258971</v>
      </c>
      <c r="D9">
        <v>0</v>
      </c>
      <c r="E9" s="6">
        <v>5258971</v>
      </c>
    </row>
    <row r="10" spans="1:5" ht="25.5" x14ac:dyDescent="0.2">
      <c r="A10" s="44" t="s">
        <v>12</v>
      </c>
      <c r="B10" s="36" t="s">
        <v>13</v>
      </c>
      <c r="C10" s="6">
        <v>52307542</v>
      </c>
      <c r="D10">
        <v>0</v>
      </c>
      <c r="E10" s="6">
        <v>52307542</v>
      </c>
    </row>
    <row r="11" spans="1:5" x14ac:dyDescent="0.2">
      <c r="A11" s="19" t="s">
        <v>14</v>
      </c>
      <c r="B11" s="19" t="s">
        <v>15</v>
      </c>
      <c r="C11" s="6">
        <v>660636</v>
      </c>
      <c r="D11" s="6">
        <v>-132513</v>
      </c>
      <c r="E11" s="6">
        <v>528123</v>
      </c>
    </row>
    <row r="12" spans="1:5" x14ac:dyDescent="0.2">
      <c r="A12" s="19" t="s">
        <v>16</v>
      </c>
      <c r="B12" s="19" t="s">
        <v>246</v>
      </c>
      <c r="C12" s="6">
        <v>4414097</v>
      </c>
      <c r="D12" s="6">
        <v>-158004</v>
      </c>
      <c r="E12" s="6">
        <v>4256093</v>
      </c>
    </row>
    <row r="13" spans="1:5" x14ac:dyDescent="0.2">
      <c r="A13" s="19" t="s">
        <v>18</v>
      </c>
      <c r="B13" s="19" t="s">
        <v>19</v>
      </c>
      <c r="C13" s="6">
        <v>71880269</v>
      </c>
      <c r="D13" s="6">
        <v>-5405148</v>
      </c>
      <c r="E13" s="6">
        <v>66475121</v>
      </c>
    </row>
    <row r="14" spans="1:5" x14ac:dyDescent="0.2">
      <c r="A14" s="19" t="s">
        <v>121</v>
      </c>
      <c r="B14" s="19" t="s">
        <v>122</v>
      </c>
      <c r="C14" s="6">
        <v>212024</v>
      </c>
      <c r="D14">
        <v>-346</v>
      </c>
      <c r="E14" s="6">
        <v>211678</v>
      </c>
    </row>
    <row r="15" spans="1:5" x14ac:dyDescent="0.2">
      <c r="A15" s="19" t="s">
        <v>20</v>
      </c>
      <c r="B15" s="19" t="s">
        <v>21</v>
      </c>
      <c r="C15">
        <v>0</v>
      </c>
      <c r="D15">
        <v>0</v>
      </c>
      <c r="E15">
        <v>0</v>
      </c>
    </row>
    <row r="16" spans="1:5" x14ac:dyDescent="0.2">
      <c r="A16" s="19" t="s">
        <v>23</v>
      </c>
      <c r="B16" s="19" t="s">
        <v>24</v>
      </c>
      <c r="C16" s="6">
        <v>221269</v>
      </c>
      <c r="D16" s="6">
        <v>-61533</v>
      </c>
      <c r="E16" s="6">
        <v>159736</v>
      </c>
    </row>
    <row r="17" spans="1:5" ht="25.5" x14ac:dyDescent="0.2">
      <c r="A17" s="44" t="s">
        <v>113</v>
      </c>
      <c r="B17" s="36" t="s">
        <v>247</v>
      </c>
      <c r="C17">
        <v>0</v>
      </c>
      <c r="D17">
        <v>0</v>
      </c>
      <c r="E17">
        <v>0</v>
      </c>
    </row>
    <row r="18" spans="1:5" x14ac:dyDescent="0.2">
      <c r="A18" s="19" t="s">
        <v>175</v>
      </c>
      <c r="B18" s="19" t="s">
        <v>258</v>
      </c>
      <c r="C18" s="6">
        <v>123963</v>
      </c>
      <c r="D18">
        <v>0</v>
      </c>
      <c r="E18" s="6">
        <v>123963</v>
      </c>
    </row>
    <row r="19" spans="1:5" x14ac:dyDescent="0.2">
      <c r="A19" s="19" t="s">
        <v>177</v>
      </c>
      <c r="B19" s="19" t="s">
        <v>248</v>
      </c>
      <c r="D19">
        <v>0</v>
      </c>
    </row>
    <row r="20" spans="1:5" x14ac:dyDescent="0.2">
      <c r="A20" s="19" t="s">
        <v>160</v>
      </c>
      <c r="B20" s="19" t="s">
        <v>114</v>
      </c>
      <c r="C20" s="6">
        <v>1015287</v>
      </c>
      <c r="D20" s="6">
        <v>-256402</v>
      </c>
      <c r="E20" s="6">
        <v>758885</v>
      </c>
    </row>
    <row r="21" spans="1:5" x14ac:dyDescent="0.2">
      <c r="A21" s="19" t="s">
        <v>180</v>
      </c>
      <c r="B21" s="19" t="s">
        <v>259</v>
      </c>
      <c r="D21">
        <v>0</v>
      </c>
    </row>
    <row r="22" spans="1:5" x14ac:dyDescent="0.2">
      <c r="A22" s="19" t="s">
        <v>161</v>
      </c>
      <c r="B22" s="19" t="s">
        <v>26</v>
      </c>
      <c r="C22" s="6">
        <v>6042930</v>
      </c>
      <c r="D22" s="6">
        <v>-1299021</v>
      </c>
      <c r="E22" s="6">
        <v>4743909</v>
      </c>
    </row>
    <row r="23" spans="1:5" x14ac:dyDescent="0.2">
      <c r="A23" s="19" t="s">
        <v>162</v>
      </c>
      <c r="B23" s="19" t="s">
        <v>28</v>
      </c>
      <c r="C23" s="6">
        <v>1219440</v>
      </c>
      <c r="D23" s="6">
        <v>-8553</v>
      </c>
      <c r="E23" s="6">
        <v>1210887</v>
      </c>
    </row>
    <row r="24" spans="1:5" ht="25.5" x14ac:dyDescent="0.2">
      <c r="A24" s="44" t="s">
        <v>163</v>
      </c>
      <c r="B24" s="36" t="s">
        <v>260</v>
      </c>
      <c r="C24" s="6">
        <v>475283</v>
      </c>
      <c r="D24">
        <v>0</v>
      </c>
      <c r="E24" s="6">
        <v>475283</v>
      </c>
    </row>
    <row r="25" spans="1:5" x14ac:dyDescent="0.2">
      <c r="A25" s="19" t="s">
        <v>185</v>
      </c>
      <c r="B25" s="19" t="s">
        <v>134</v>
      </c>
      <c r="D25">
        <v>0</v>
      </c>
    </row>
    <row r="26" spans="1:5" x14ac:dyDescent="0.2">
      <c r="A26" s="19" t="s">
        <v>29</v>
      </c>
      <c r="B26" s="19" t="s">
        <v>30</v>
      </c>
      <c r="C26" s="6">
        <v>136510191</v>
      </c>
      <c r="D26">
        <v>0</v>
      </c>
      <c r="E26" s="6">
        <v>136510191</v>
      </c>
    </row>
    <row r="27" spans="1:5" x14ac:dyDescent="0.2">
      <c r="A27" s="19" t="s">
        <v>31</v>
      </c>
      <c r="B27" s="19" t="s">
        <v>261</v>
      </c>
      <c r="C27" s="6">
        <v>114650401</v>
      </c>
      <c r="D27">
        <v>0</v>
      </c>
      <c r="E27" s="6">
        <v>114650401</v>
      </c>
    </row>
    <row r="28" spans="1:5" x14ac:dyDescent="0.2">
      <c r="A28" s="19" t="s">
        <v>33</v>
      </c>
      <c r="B28" s="19" t="s">
        <v>262</v>
      </c>
      <c r="C28" s="6">
        <v>5320699</v>
      </c>
      <c r="D28">
        <v>0</v>
      </c>
      <c r="E28" s="6">
        <v>5320699</v>
      </c>
    </row>
    <row r="29" spans="1:5" x14ac:dyDescent="0.2">
      <c r="A29" s="19" t="s">
        <v>35</v>
      </c>
      <c r="B29" s="19" t="s">
        <v>263</v>
      </c>
      <c r="C29" s="6">
        <v>97412113</v>
      </c>
      <c r="D29">
        <v>0</v>
      </c>
      <c r="E29" s="6">
        <v>97412113</v>
      </c>
    </row>
    <row r="30" spans="1:5" x14ac:dyDescent="0.2">
      <c r="A30" s="19" t="s">
        <v>37</v>
      </c>
      <c r="B30" s="19" t="s">
        <v>264</v>
      </c>
      <c r="C30" s="6">
        <v>1115</v>
      </c>
      <c r="D30">
        <v>0</v>
      </c>
      <c r="E30" s="6">
        <v>1115</v>
      </c>
    </row>
    <row r="31" spans="1:5" x14ac:dyDescent="0.2">
      <c r="A31" s="19" t="s">
        <v>39</v>
      </c>
      <c r="B31" s="19" t="s">
        <v>265</v>
      </c>
      <c r="C31">
        <v>172</v>
      </c>
      <c r="D31">
        <v>0</v>
      </c>
      <c r="E31">
        <v>172</v>
      </c>
    </row>
    <row r="32" spans="1:5" x14ac:dyDescent="0.2">
      <c r="A32" s="19" t="s">
        <v>135</v>
      </c>
      <c r="B32" s="19" t="s">
        <v>266</v>
      </c>
      <c r="D32">
        <v>0</v>
      </c>
    </row>
    <row r="33" spans="1:5" x14ac:dyDescent="0.2">
      <c r="A33" s="19" t="s">
        <v>249</v>
      </c>
      <c r="B33" s="19" t="s">
        <v>267</v>
      </c>
      <c r="D33">
        <v>0</v>
      </c>
    </row>
    <row r="34" spans="1:5" ht="25.5" x14ac:dyDescent="0.2">
      <c r="A34" s="44" t="s">
        <v>250</v>
      </c>
      <c r="B34" s="36" t="s">
        <v>251</v>
      </c>
      <c r="D34">
        <v>0</v>
      </c>
    </row>
    <row r="35" spans="1:5" x14ac:dyDescent="0.2">
      <c r="A35" s="19" t="s">
        <v>43</v>
      </c>
      <c r="B35" s="19" t="s">
        <v>268</v>
      </c>
      <c r="C35" s="6">
        <v>724800</v>
      </c>
      <c r="D35">
        <v>0</v>
      </c>
      <c r="E35" s="6">
        <v>724800</v>
      </c>
    </row>
    <row r="36" spans="1:5" x14ac:dyDescent="0.2">
      <c r="A36" s="19" t="s">
        <v>45</v>
      </c>
      <c r="B36" s="19" t="s">
        <v>269</v>
      </c>
      <c r="C36" s="6">
        <v>1065397</v>
      </c>
      <c r="D36">
        <v>0</v>
      </c>
      <c r="E36" s="6">
        <v>1065397</v>
      </c>
    </row>
    <row r="37" spans="1:5" x14ac:dyDescent="0.2">
      <c r="A37" s="19" t="s">
        <v>139</v>
      </c>
      <c r="B37" s="19" t="s">
        <v>270</v>
      </c>
      <c r="C37" s="6">
        <v>10094366</v>
      </c>
      <c r="D37">
        <v>0</v>
      </c>
      <c r="E37" s="6">
        <v>10094366</v>
      </c>
    </row>
    <row r="38" spans="1:5" ht="25.5" x14ac:dyDescent="0.2">
      <c r="A38" s="44" t="s">
        <v>164</v>
      </c>
      <c r="B38" s="36" t="s">
        <v>252</v>
      </c>
      <c r="C38" s="6">
        <v>31739</v>
      </c>
      <c r="D38">
        <v>0</v>
      </c>
      <c r="E38" s="6">
        <v>31739</v>
      </c>
    </row>
    <row r="39" spans="1:5" x14ac:dyDescent="0.2">
      <c r="A39" s="19" t="s">
        <v>47</v>
      </c>
      <c r="B39" s="19" t="s">
        <v>48</v>
      </c>
      <c r="C39" s="6">
        <v>21859790</v>
      </c>
      <c r="D39">
        <v>0</v>
      </c>
      <c r="E39" s="6">
        <v>21859790</v>
      </c>
    </row>
    <row r="40" spans="1:5" x14ac:dyDescent="0.2">
      <c r="A40" s="19" t="s">
        <v>49</v>
      </c>
      <c r="B40" s="19" t="s">
        <v>50</v>
      </c>
      <c r="C40" s="6">
        <v>13136100</v>
      </c>
      <c r="D40">
        <v>0</v>
      </c>
      <c r="E40" s="6">
        <v>13136100</v>
      </c>
    </row>
    <row r="41" spans="1:5" x14ac:dyDescent="0.2">
      <c r="A41" s="19" t="s">
        <v>51</v>
      </c>
      <c r="B41" s="19" t="s">
        <v>52</v>
      </c>
      <c r="C41" s="6">
        <v>7014626</v>
      </c>
      <c r="D41">
        <v>0</v>
      </c>
      <c r="E41" s="6">
        <v>7014626</v>
      </c>
    </row>
    <row r="42" spans="1:5" s="35" customFormat="1" x14ac:dyDescent="0.2">
      <c r="A42" s="19" t="s">
        <v>53</v>
      </c>
      <c r="B42" s="19" t="s">
        <v>54</v>
      </c>
      <c r="C42" s="6">
        <v>1709064</v>
      </c>
      <c r="D42">
        <v>0</v>
      </c>
      <c r="E42" s="6">
        <v>1709064</v>
      </c>
    </row>
    <row r="43" spans="1:5" s="35" customFormat="1" x14ac:dyDescent="0.2">
      <c r="A43" s="19" t="s">
        <v>55</v>
      </c>
      <c r="B43" s="19" t="s">
        <v>56</v>
      </c>
      <c r="C43">
        <v>0</v>
      </c>
      <c r="D43">
        <v>0</v>
      </c>
      <c r="E43">
        <v>0</v>
      </c>
    </row>
    <row r="44" spans="1:5" x14ac:dyDescent="0.2">
      <c r="A44" s="19" t="s">
        <v>57</v>
      </c>
      <c r="B44" s="19" t="s">
        <v>271</v>
      </c>
      <c r="C44" s="6">
        <v>70941695</v>
      </c>
      <c r="D44">
        <v>0</v>
      </c>
      <c r="E44" s="6">
        <v>70941695</v>
      </c>
    </row>
    <row r="45" spans="1:5" x14ac:dyDescent="0.2">
      <c r="A45" s="19" t="s">
        <v>59</v>
      </c>
      <c r="B45" s="19" t="s">
        <v>272</v>
      </c>
      <c r="C45" s="6">
        <v>-70941695</v>
      </c>
      <c r="D45">
        <v>0</v>
      </c>
      <c r="E45" s="6">
        <v>-70941695</v>
      </c>
    </row>
    <row r="46" spans="1:5" x14ac:dyDescent="0.2">
      <c r="A46" s="19"/>
      <c r="B46" s="19"/>
      <c r="C46" s="43"/>
      <c r="D46" s="43"/>
      <c r="E46" s="43"/>
    </row>
    <row r="47" spans="1:5" x14ac:dyDescent="0.2">
      <c r="A47" s="19"/>
      <c r="B47" s="19"/>
    </row>
    <row r="48" spans="1:5" x14ac:dyDescent="0.2">
      <c r="A48" s="19"/>
      <c r="B48" s="19"/>
    </row>
    <row r="49" spans="1:2" x14ac:dyDescent="0.2">
      <c r="A49" s="19"/>
      <c r="B49" s="19"/>
    </row>
    <row r="50" spans="1:2" x14ac:dyDescent="0.2">
      <c r="A50" s="19"/>
      <c r="B50" s="19"/>
    </row>
    <row r="51" spans="1:2" x14ac:dyDescent="0.2">
      <c r="A51" s="19"/>
      <c r="B51" s="19"/>
    </row>
    <row r="52" spans="1:2" x14ac:dyDescent="0.2">
      <c r="A52" s="19"/>
      <c r="B52" s="19"/>
    </row>
    <row r="53" spans="1:2" x14ac:dyDescent="0.2">
      <c r="A53" s="19"/>
      <c r="B53" s="19"/>
    </row>
    <row r="54" spans="1:2" x14ac:dyDescent="0.2">
      <c r="A54" s="19"/>
      <c r="B54" s="19"/>
    </row>
    <row r="55" spans="1:2" x14ac:dyDescent="0.2">
      <c r="A55" s="19"/>
      <c r="B55" s="19"/>
    </row>
    <row r="56" spans="1:2" x14ac:dyDescent="0.2">
      <c r="A56" s="19"/>
      <c r="B56" s="19"/>
    </row>
    <row r="57" spans="1:2" x14ac:dyDescent="0.2">
      <c r="A57" s="19"/>
      <c r="B57" s="19"/>
    </row>
    <row r="58" spans="1:2" x14ac:dyDescent="0.2">
      <c r="A58" s="19"/>
      <c r="B58" s="19"/>
    </row>
    <row r="59" spans="1:2" x14ac:dyDescent="0.2">
      <c r="A59" s="19"/>
      <c r="B59" s="19"/>
    </row>
    <row r="60" spans="1:2" x14ac:dyDescent="0.2">
      <c r="A60" s="19"/>
      <c r="B60" s="19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59"/>
  <dimension ref="A1:E60"/>
  <sheetViews>
    <sheetView zoomScale="75" workbookViewId="0">
      <selection activeCell="A8" sqref="A8:B45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152</v>
      </c>
      <c r="B1" s="2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 t="s">
        <v>241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19" t="s">
        <v>8</v>
      </c>
      <c r="B8" s="19" t="s">
        <v>126</v>
      </c>
      <c r="C8" s="20">
        <v>142188054</v>
      </c>
      <c r="D8" s="20">
        <v>-7081743</v>
      </c>
      <c r="E8" s="20">
        <v>135106311</v>
      </c>
    </row>
    <row r="9" spans="1:5" x14ac:dyDescent="0.2">
      <c r="A9" s="19" t="s">
        <v>10</v>
      </c>
      <c r="B9" s="19" t="s">
        <v>11</v>
      </c>
      <c r="C9" s="20">
        <v>7354764</v>
      </c>
      <c r="D9" s="20">
        <v>0</v>
      </c>
      <c r="E9" s="20">
        <v>7354764</v>
      </c>
    </row>
    <row r="10" spans="1:5" ht="25.5" x14ac:dyDescent="0.2">
      <c r="A10" s="44" t="s">
        <v>12</v>
      </c>
      <c r="B10" s="36" t="s">
        <v>13</v>
      </c>
      <c r="C10" s="20">
        <v>56701118</v>
      </c>
      <c r="D10" s="20">
        <v>0</v>
      </c>
      <c r="E10" s="20">
        <v>56701118</v>
      </c>
    </row>
    <row r="11" spans="1:5" x14ac:dyDescent="0.2">
      <c r="A11" s="19" t="s">
        <v>14</v>
      </c>
      <c r="B11" s="19" t="s">
        <v>15</v>
      </c>
      <c r="C11" s="20">
        <v>600196</v>
      </c>
      <c r="D11" s="20">
        <v>-107272</v>
      </c>
      <c r="E11" s="20">
        <v>492924</v>
      </c>
    </row>
    <row r="12" spans="1:5" x14ac:dyDescent="0.2">
      <c r="A12" s="19" t="s">
        <v>16</v>
      </c>
      <c r="B12" s="19" t="s">
        <v>246</v>
      </c>
      <c r="C12" s="20">
        <v>4076940</v>
      </c>
      <c r="D12" s="20">
        <v>-71969</v>
      </c>
      <c r="E12" s="20">
        <v>4004971</v>
      </c>
    </row>
    <row r="13" spans="1:5" x14ac:dyDescent="0.2">
      <c r="A13" s="19" t="s">
        <v>18</v>
      </c>
      <c r="B13" s="19" t="s">
        <v>19</v>
      </c>
      <c r="C13" s="20">
        <v>64318482</v>
      </c>
      <c r="D13" s="20">
        <v>-5431334</v>
      </c>
      <c r="E13" s="20">
        <v>58887148</v>
      </c>
    </row>
    <row r="14" spans="1:5" x14ac:dyDescent="0.2">
      <c r="A14" s="19" t="s">
        <v>121</v>
      </c>
      <c r="B14" s="19" t="s">
        <v>122</v>
      </c>
      <c r="C14" s="20">
        <v>228566</v>
      </c>
      <c r="D14" s="20">
        <v>-392</v>
      </c>
      <c r="E14" s="20">
        <v>228174</v>
      </c>
    </row>
    <row r="15" spans="1:5" x14ac:dyDescent="0.2">
      <c r="A15" s="19" t="s">
        <v>20</v>
      </c>
      <c r="B15" s="19" t="s">
        <v>21</v>
      </c>
      <c r="C15" s="20">
        <v>217791</v>
      </c>
      <c r="D15" s="20">
        <v>0</v>
      </c>
      <c r="E15" s="20">
        <v>217791</v>
      </c>
    </row>
    <row r="16" spans="1:5" x14ac:dyDescent="0.2">
      <c r="A16" s="19" t="s">
        <v>23</v>
      </c>
      <c r="B16" s="19" t="s">
        <v>24</v>
      </c>
      <c r="C16" s="20">
        <v>221402</v>
      </c>
      <c r="D16" s="20">
        <v>-60659</v>
      </c>
      <c r="E16" s="20">
        <v>160743</v>
      </c>
    </row>
    <row r="17" spans="1:5" ht="25.5" x14ac:dyDescent="0.2">
      <c r="A17" s="44" t="s">
        <v>113</v>
      </c>
      <c r="B17" s="36" t="s">
        <v>247</v>
      </c>
      <c r="C17" s="20">
        <v>0</v>
      </c>
      <c r="D17" s="20">
        <v>0</v>
      </c>
      <c r="E17" s="20">
        <v>0</v>
      </c>
    </row>
    <row r="18" spans="1:5" x14ac:dyDescent="0.2">
      <c r="A18" s="19" t="s">
        <v>175</v>
      </c>
      <c r="B18" s="19" t="s">
        <v>258</v>
      </c>
      <c r="C18" s="20">
        <v>105793</v>
      </c>
      <c r="D18" s="20">
        <v>0</v>
      </c>
      <c r="E18" s="20">
        <v>105793</v>
      </c>
    </row>
    <row r="19" spans="1:5" x14ac:dyDescent="0.2">
      <c r="A19" s="19" t="s">
        <v>177</v>
      </c>
      <c r="B19" s="19" t="s">
        <v>248</v>
      </c>
      <c r="C19" s="19"/>
      <c r="D19" s="19"/>
      <c r="E19" s="19"/>
    </row>
    <row r="20" spans="1:5" x14ac:dyDescent="0.2">
      <c r="A20" s="19" t="s">
        <v>160</v>
      </c>
      <c r="B20" s="19" t="s">
        <v>114</v>
      </c>
      <c r="C20" s="20">
        <v>951738</v>
      </c>
      <c r="D20" s="20">
        <v>-209825</v>
      </c>
      <c r="E20" s="20">
        <v>741913</v>
      </c>
    </row>
    <row r="21" spans="1:5" x14ac:dyDescent="0.2">
      <c r="A21" s="19" t="s">
        <v>180</v>
      </c>
      <c r="B21" s="19" t="s">
        <v>259</v>
      </c>
      <c r="C21" s="19"/>
      <c r="D21" s="19"/>
      <c r="E21" s="19"/>
    </row>
    <row r="22" spans="1:5" x14ac:dyDescent="0.2">
      <c r="A22" s="19" t="s">
        <v>161</v>
      </c>
      <c r="B22" s="19" t="s">
        <v>26</v>
      </c>
      <c r="C22" s="20">
        <v>5949993</v>
      </c>
      <c r="D22" s="20">
        <v>-1199272</v>
      </c>
      <c r="E22" s="20">
        <v>4750721</v>
      </c>
    </row>
    <row r="23" spans="1:5" x14ac:dyDescent="0.2">
      <c r="A23" s="19" t="s">
        <v>162</v>
      </c>
      <c r="B23" s="19" t="s">
        <v>28</v>
      </c>
      <c r="C23" s="20">
        <v>985988</v>
      </c>
      <c r="D23" s="20">
        <v>-1020</v>
      </c>
      <c r="E23" s="20">
        <v>984968</v>
      </c>
    </row>
    <row r="24" spans="1:5" ht="25.5" x14ac:dyDescent="0.2">
      <c r="A24" s="44" t="s">
        <v>163</v>
      </c>
      <c r="B24" s="36" t="s">
        <v>260</v>
      </c>
      <c r="C24" s="20">
        <v>475283</v>
      </c>
      <c r="D24" s="20">
        <v>0</v>
      </c>
      <c r="E24" s="20">
        <v>475283</v>
      </c>
    </row>
    <row r="25" spans="1:5" x14ac:dyDescent="0.2">
      <c r="A25" s="19" t="s">
        <v>185</v>
      </c>
      <c r="B25" s="19" t="s">
        <v>134</v>
      </c>
      <c r="C25" s="19"/>
      <c r="D25" s="19"/>
      <c r="E25" s="19"/>
    </row>
    <row r="26" spans="1:5" x14ac:dyDescent="0.2">
      <c r="A26" s="19" t="s">
        <v>29</v>
      </c>
      <c r="B26" s="19" t="s">
        <v>30</v>
      </c>
      <c r="C26" s="20">
        <v>135106311</v>
      </c>
      <c r="D26" s="20">
        <v>0</v>
      </c>
      <c r="E26" s="20">
        <v>135106311</v>
      </c>
    </row>
    <row r="27" spans="1:5" x14ac:dyDescent="0.2">
      <c r="A27" s="19" t="s">
        <v>31</v>
      </c>
      <c r="B27" s="19" t="s">
        <v>261</v>
      </c>
      <c r="C27" s="20">
        <v>114204199</v>
      </c>
      <c r="D27" s="20">
        <v>0</v>
      </c>
      <c r="E27" s="20">
        <v>114204199</v>
      </c>
    </row>
    <row r="28" spans="1:5" x14ac:dyDescent="0.2">
      <c r="A28" s="19" t="s">
        <v>33</v>
      </c>
      <c r="B28" s="19" t="s">
        <v>262</v>
      </c>
      <c r="C28" s="20">
        <v>4407148</v>
      </c>
      <c r="D28" s="20">
        <v>0</v>
      </c>
      <c r="E28" s="20">
        <v>4407148</v>
      </c>
    </row>
    <row r="29" spans="1:5" x14ac:dyDescent="0.2">
      <c r="A29" s="19" t="s">
        <v>35</v>
      </c>
      <c r="B29" s="19" t="s">
        <v>263</v>
      </c>
      <c r="C29" s="20">
        <v>97902325</v>
      </c>
      <c r="D29" s="20">
        <v>0</v>
      </c>
      <c r="E29" s="20">
        <v>97902325</v>
      </c>
    </row>
    <row r="30" spans="1:5" x14ac:dyDescent="0.2">
      <c r="A30" s="19" t="s">
        <v>37</v>
      </c>
      <c r="B30" s="19" t="s">
        <v>264</v>
      </c>
      <c r="C30" s="20">
        <v>399</v>
      </c>
      <c r="D30" s="20">
        <v>0</v>
      </c>
      <c r="E30" s="20">
        <v>399</v>
      </c>
    </row>
    <row r="31" spans="1:5" x14ac:dyDescent="0.2">
      <c r="A31" s="19" t="s">
        <v>39</v>
      </c>
      <c r="B31" s="19" t="s">
        <v>265</v>
      </c>
      <c r="C31" s="20">
        <v>279</v>
      </c>
      <c r="D31" s="20">
        <v>0</v>
      </c>
      <c r="E31" s="20">
        <v>279</v>
      </c>
    </row>
    <row r="32" spans="1:5" x14ac:dyDescent="0.2">
      <c r="A32" s="19" t="s">
        <v>135</v>
      </c>
      <c r="B32" s="19" t="s">
        <v>266</v>
      </c>
      <c r="C32" s="19"/>
      <c r="D32" s="19"/>
      <c r="E32" s="19"/>
    </row>
    <row r="33" spans="1:5" x14ac:dyDescent="0.2">
      <c r="A33" s="19" t="s">
        <v>249</v>
      </c>
      <c r="B33" s="19" t="s">
        <v>267</v>
      </c>
      <c r="C33" s="19"/>
      <c r="D33" s="19"/>
      <c r="E33" s="19"/>
    </row>
    <row r="34" spans="1:5" ht="25.5" x14ac:dyDescent="0.2">
      <c r="A34" s="44" t="s">
        <v>250</v>
      </c>
      <c r="B34" s="36" t="s">
        <v>251</v>
      </c>
      <c r="C34" s="19"/>
      <c r="D34" s="19"/>
      <c r="E34" s="19"/>
    </row>
    <row r="35" spans="1:5" x14ac:dyDescent="0.2">
      <c r="A35" s="19" t="s">
        <v>43</v>
      </c>
      <c r="B35" s="19" t="s">
        <v>268</v>
      </c>
      <c r="C35" s="20">
        <v>763374</v>
      </c>
      <c r="D35" s="20">
        <v>0</v>
      </c>
      <c r="E35" s="20">
        <v>763374</v>
      </c>
    </row>
    <row r="36" spans="1:5" x14ac:dyDescent="0.2">
      <c r="A36" s="19" t="s">
        <v>45</v>
      </c>
      <c r="B36" s="19" t="s">
        <v>269</v>
      </c>
      <c r="C36" s="20">
        <v>789033</v>
      </c>
      <c r="D36" s="20">
        <v>0</v>
      </c>
      <c r="E36" s="20">
        <v>789033</v>
      </c>
    </row>
    <row r="37" spans="1:5" x14ac:dyDescent="0.2">
      <c r="A37" s="19" t="s">
        <v>139</v>
      </c>
      <c r="B37" s="19" t="s">
        <v>270</v>
      </c>
      <c r="C37" s="20">
        <v>10309902</v>
      </c>
      <c r="D37" s="20">
        <v>0</v>
      </c>
      <c r="E37" s="20">
        <v>10309902</v>
      </c>
    </row>
    <row r="38" spans="1:5" ht="25.5" x14ac:dyDescent="0.2">
      <c r="A38" s="44" t="s">
        <v>164</v>
      </c>
      <c r="B38" s="36" t="s">
        <v>252</v>
      </c>
      <c r="C38" s="20">
        <v>31739</v>
      </c>
      <c r="D38" s="20">
        <v>0</v>
      </c>
      <c r="E38" s="20">
        <v>31739</v>
      </c>
    </row>
    <row r="39" spans="1:5" x14ac:dyDescent="0.2">
      <c r="A39" s="19" t="s">
        <v>47</v>
      </c>
      <c r="B39" s="19" t="s">
        <v>48</v>
      </c>
      <c r="C39" s="20">
        <v>20902112</v>
      </c>
      <c r="D39" s="20">
        <v>0</v>
      </c>
      <c r="E39" s="20">
        <v>20902112</v>
      </c>
    </row>
    <row r="40" spans="1:5" x14ac:dyDescent="0.2">
      <c r="A40" s="19" t="s">
        <v>49</v>
      </c>
      <c r="B40" s="19" t="s">
        <v>50</v>
      </c>
      <c r="C40" s="20">
        <v>13136100</v>
      </c>
      <c r="D40" s="20">
        <v>0</v>
      </c>
      <c r="E40" s="20">
        <v>13136100</v>
      </c>
    </row>
    <row r="41" spans="1:5" x14ac:dyDescent="0.2">
      <c r="A41" s="19" t="s">
        <v>51</v>
      </c>
      <c r="B41" s="19" t="s">
        <v>52</v>
      </c>
      <c r="C41" s="20">
        <v>7014626</v>
      </c>
      <c r="D41" s="20">
        <v>0</v>
      </c>
      <c r="E41" s="20">
        <v>7014626</v>
      </c>
    </row>
    <row r="42" spans="1:5" s="35" customFormat="1" x14ac:dyDescent="0.2">
      <c r="A42" s="19" t="s">
        <v>53</v>
      </c>
      <c r="B42" s="19" t="s">
        <v>54</v>
      </c>
      <c r="C42" s="20">
        <v>751386</v>
      </c>
      <c r="D42" s="20">
        <v>0</v>
      </c>
      <c r="E42" s="20">
        <v>751386</v>
      </c>
    </row>
    <row r="43" spans="1:5" s="35" customFormat="1" x14ac:dyDescent="0.2">
      <c r="A43" s="19" t="s">
        <v>55</v>
      </c>
      <c r="B43" s="19" t="s">
        <v>56</v>
      </c>
      <c r="C43" s="20">
        <v>0</v>
      </c>
      <c r="D43" s="20">
        <v>0</v>
      </c>
      <c r="E43" s="20">
        <v>0</v>
      </c>
    </row>
    <row r="44" spans="1:5" x14ac:dyDescent="0.2">
      <c r="A44" s="19" t="s">
        <v>57</v>
      </c>
      <c r="B44" s="19" t="s">
        <v>271</v>
      </c>
      <c r="C44" s="20">
        <v>68950330</v>
      </c>
      <c r="D44" s="20">
        <v>0</v>
      </c>
      <c r="E44" s="20">
        <v>68950330</v>
      </c>
    </row>
    <row r="45" spans="1:5" x14ac:dyDescent="0.2">
      <c r="A45" s="19" t="s">
        <v>59</v>
      </c>
      <c r="B45" s="19" t="s">
        <v>272</v>
      </c>
      <c r="C45" s="20">
        <v>-68950330</v>
      </c>
      <c r="D45" s="20">
        <v>0</v>
      </c>
      <c r="E45" s="20">
        <v>-68950330</v>
      </c>
    </row>
    <row r="46" spans="1:5" x14ac:dyDescent="0.2">
      <c r="A46" s="19"/>
      <c r="B46" s="19"/>
      <c r="C46" s="43"/>
      <c r="D46" s="43"/>
      <c r="E46" s="43"/>
    </row>
    <row r="47" spans="1:5" x14ac:dyDescent="0.2">
      <c r="A47" s="19"/>
      <c r="B47" s="19"/>
    </row>
    <row r="48" spans="1:5" x14ac:dyDescent="0.2">
      <c r="A48" s="19"/>
      <c r="B48" s="19"/>
    </row>
    <row r="49" spans="1:2" x14ac:dyDescent="0.2">
      <c r="A49" s="19"/>
      <c r="B49" s="19"/>
    </row>
    <row r="50" spans="1:2" x14ac:dyDescent="0.2">
      <c r="A50" s="19"/>
      <c r="B50" s="19"/>
    </row>
    <row r="51" spans="1:2" x14ac:dyDescent="0.2">
      <c r="A51" s="19"/>
      <c r="B51" s="19"/>
    </row>
    <row r="52" spans="1:2" x14ac:dyDescent="0.2">
      <c r="A52" s="19"/>
      <c r="B52" s="19"/>
    </row>
    <row r="53" spans="1:2" x14ac:dyDescent="0.2">
      <c r="A53" s="19"/>
      <c r="B53" s="19"/>
    </row>
    <row r="54" spans="1:2" x14ac:dyDescent="0.2">
      <c r="A54" s="19"/>
      <c r="B54" s="19"/>
    </row>
    <row r="55" spans="1:2" x14ac:dyDescent="0.2">
      <c r="A55" s="19"/>
      <c r="B55" s="19"/>
    </row>
    <row r="56" spans="1:2" x14ac:dyDescent="0.2">
      <c r="A56" s="19"/>
      <c r="B56" s="19"/>
    </row>
    <row r="57" spans="1:2" x14ac:dyDescent="0.2">
      <c r="A57" s="19"/>
      <c r="B57" s="19"/>
    </row>
    <row r="58" spans="1:2" x14ac:dyDescent="0.2">
      <c r="A58" s="19"/>
      <c r="B58" s="19"/>
    </row>
    <row r="59" spans="1:2" x14ac:dyDescent="0.2">
      <c r="A59" s="19"/>
      <c r="B59" s="19"/>
    </row>
    <row r="60" spans="1:2" x14ac:dyDescent="0.2">
      <c r="A60" s="19"/>
      <c r="B60" s="19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"/>
  <dimension ref="A1:E46"/>
  <sheetViews>
    <sheetView zoomScale="75"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152</v>
      </c>
      <c r="B1" s="2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 t="s">
        <v>153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3" t="s">
        <v>8</v>
      </c>
      <c r="B8" s="24" t="s">
        <v>165</v>
      </c>
      <c r="C8" s="25">
        <v>131680776</v>
      </c>
      <c r="D8" s="25">
        <v>-6460407</v>
      </c>
      <c r="E8" s="25">
        <v>125220369</v>
      </c>
    </row>
    <row r="9" spans="1:5" x14ac:dyDescent="0.2">
      <c r="A9" s="23" t="s">
        <v>10</v>
      </c>
      <c r="B9" s="26" t="s">
        <v>166</v>
      </c>
      <c r="C9" s="41">
        <v>7731043</v>
      </c>
      <c r="D9" s="41">
        <v>0</v>
      </c>
      <c r="E9" s="41">
        <v>7731043</v>
      </c>
    </row>
    <row r="10" spans="1:5" ht="25.5" x14ac:dyDescent="0.2">
      <c r="A10" s="23" t="s">
        <v>12</v>
      </c>
      <c r="B10" s="27" t="s">
        <v>167</v>
      </c>
      <c r="C10" s="41">
        <v>50822368</v>
      </c>
      <c r="D10" s="41">
        <v>0</v>
      </c>
      <c r="E10" s="41">
        <v>50822368</v>
      </c>
    </row>
    <row r="11" spans="1:5" x14ac:dyDescent="0.2">
      <c r="A11" s="23" t="s">
        <v>14</v>
      </c>
      <c r="B11" s="28" t="s">
        <v>168</v>
      </c>
      <c r="C11" s="41">
        <v>531674</v>
      </c>
      <c r="D11" s="41">
        <v>-90584</v>
      </c>
      <c r="E11" s="41">
        <v>441090</v>
      </c>
    </row>
    <row r="12" spans="1:5" x14ac:dyDescent="0.2">
      <c r="A12" s="23" t="s">
        <v>16</v>
      </c>
      <c r="B12" s="28" t="s">
        <v>169</v>
      </c>
      <c r="C12" s="41">
        <v>3329741</v>
      </c>
      <c r="D12" s="41">
        <v>-60169</v>
      </c>
      <c r="E12" s="41">
        <v>3269572</v>
      </c>
    </row>
    <row r="13" spans="1:5" x14ac:dyDescent="0.2">
      <c r="A13" s="23" t="s">
        <v>18</v>
      </c>
      <c r="B13" s="28" t="s">
        <v>170</v>
      </c>
      <c r="C13" s="41">
        <v>60393457</v>
      </c>
      <c r="D13" s="41">
        <v>-4958620</v>
      </c>
      <c r="E13" s="41">
        <v>55434837</v>
      </c>
    </row>
    <row r="14" spans="1:5" x14ac:dyDescent="0.2">
      <c r="A14" s="23" t="s">
        <v>121</v>
      </c>
      <c r="B14" s="28" t="s">
        <v>171</v>
      </c>
      <c r="C14" s="41">
        <v>211982</v>
      </c>
      <c r="D14" s="41">
        <v>-176</v>
      </c>
      <c r="E14" s="41">
        <v>211806</v>
      </c>
    </row>
    <row r="15" spans="1:5" x14ac:dyDescent="0.2">
      <c r="A15" s="23" t="s">
        <v>20</v>
      </c>
      <c r="B15" s="28" t="s">
        <v>172</v>
      </c>
      <c r="C15" s="41">
        <v>208470</v>
      </c>
      <c r="D15" s="41">
        <v>0</v>
      </c>
      <c r="E15" s="41">
        <v>208470</v>
      </c>
    </row>
    <row r="16" spans="1:5" x14ac:dyDescent="0.2">
      <c r="A16" s="23" t="s">
        <v>23</v>
      </c>
      <c r="B16" s="28" t="s">
        <v>173</v>
      </c>
      <c r="C16" s="41">
        <v>221337</v>
      </c>
      <c r="D16" s="41">
        <v>-60637</v>
      </c>
      <c r="E16" s="41">
        <v>160700</v>
      </c>
    </row>
    <row r="17" spans="1:5" ht="25.5" x14ac:dyDescent="0.2">
      <c r="A17" s="29" t="s">
        <v>113</v>
      </c>
      <c r="B17" s="27" t="s">
        <v>174</v>
      </c>
      <c r="C17" s="41">
        <v>9659</v>
      </c>
      <c r="D17" s="41">
        <v>0</v>
      </c>
      <c r="E17" s="41">
        <v>9659</v>
      </c>
    </row>
    <row r="18" spans="1:5" x14ac:dyDescent="0.2">
      <c r="A18" s="29" t="s">
        <v>175</v>
      </c>
      <c r="B18" s="28" t="s">
        <v>176</v>
      </c>
      <c r="C18" s="41">
        <v>86191</v>
      </c>
      <c r="D18" s="41">
        <v>0</v>
      </c>
      <c r="E18" s="41">
        <v>86191</v>
      </c>
    </row>
    <row r="19" spans="1:5" x14ac:dyDescent="0.2">
      <c r="A19" s="29" t="s">
        <v>177</v>
      </c>
      <c r="B19" s="28" t="s">
        <v>178</v>
      </c>
      <c r="C19" s="41"/>
      <c r="D19" s="41"/>
      <c r="E19" s="41"/>
    </row>
    <row r="20" spans="1:5" x14ac:dyDescent="0.2">
      <c r="A20" s="23" t="s">
        <v>160</v>
      </c>
      <c r="B20" s="28" t="s">
        <v>179</v>
      </c>
      <c r="C20" s="41">
        <v>870924</v>
      </c>
      <c r="D20" s="41">
        <v>-165611</v>
      </c>
      <c r="E20" s="41">
        <v>705313</v>
      </c>
    </row>
    <row r="21" spans="1:5" x14ac:dyDescent="0.2">
      <c r="A21" s="29" t="s">
        <v>180</v>
      </c>
      <c r="B21" s="28" t="s">
        <v>181</v>
      </c>
      <c r="C21" s="41"/>
      <c r="D21" s="41"/>
      <c r="E21" s="41"/>
    </row>
    <row r="22" spans="1:5" x14ac:dyDescent="0.2">
      <c r="A22" s="23" t="s">
        <v>161</v>
      </c>
      <c r="B22" s="28" t="s">
        <v>182</v>
      </c>
      <c r="C22" s="41">
        <v>5921448</v>
      </c>
      <c r="D22" s="41">
        <v>-1115521</v>
      </c>
      <c r="E22" s="41">
        <v>4805927</v>
      </c>
    </row>
    <row r="23" spans="1:5" x14ac:dyDescent="0.2">
      <c r="A23" s="23" t="s">
        <v>162</v>
      </c>
      <c r="B23" s="28" t="s">
        <v>183</v>
      </c>
      <c r="C23" s="41">
        <v>867199</v>
      </c>
      <c r="D23" s="41">
        <v>-9089</v>
      </c>
      <c r="E23" s="41">
        <v>858110</v>
      </c>
    </row>
    <row r="24" spans="1:5" x14ac:dyDescent="0.2">
      <c r="A24" s="23" t="s">
        <v>163</v>
      </c>
      <c r="B24" s="26" t="s">
        <v>184</v>
      </c>
      <c r="C24" s="41">
        <v>475283</v>
      </c>
      <c r="D24" s="41">
        <v>0</v>
      </c>
      <c r="E24" s="41">
        <v>475283</v>
      </c>
    </row>
    <row r="25" spans="1:5" x14ac:dyDescent="0.2">
      <c r="A25" s="23" t="s">
        <v>185</v>
      </c>
      <c r="B25" s="30" t="s">
        <v>186</v>
      </c>
      <c r="C25" s="41"/>
      <c r="D25" s="41"/>
      <c r="E25" s="41"/>
    </row>
    <row r="26" spans="1:5" x14ac:dyDescent="0.2">
      <c r="A26" s="23" t="s">
        <v>29</v>
      </c>
      <c r="B26" s="30" t="s">
        <v>187</v>
      </c>
      <c r="C26" s="41">
        <v>125220369</v>
      </c>
      <c r="D26" s="41"/>
      <c r="E26" s="41">
        <v>125220369</v>
      </c>
    </row>
    <row r="27" spans="1:5" x14ac:dyDescent="0.2">
      <c r="A27" s="23" t="s">
        <v>31</v>
      </c>
      <c r="B27" s="28" t="s">
        <v>188</v>
      </c>
      <c r="C27" s="41">
        <v>113025551</v>
      </c>
      <c r="D27" s="41"/>
      <c r="E27" s="41">
        <v>113025551</v>
      </c>
    </row>
    <row r="28" spans="1:5" x14ac:dyDescent="0.2">
      <c r="A28" s="23" t="s">
        <v>33</v>
      </c>
      <c r="B28" s="31" t="s">
        <v>189</v>
      </c>
      <c r="C28" s="41">
        <v>4128529</v>
      </c>
      <c r="D28" s="41"/>
      <c r="E28" s="41">
        <v>4128529</v>
      </c>
    </row>
    <row r="29" spans="1:5" x14ac:dyDescent="0.2">
      <c r="A29" s="23" t="s">
        <v>35</v>
      </c>
      <c r="B29" s="28" t="s">
        <v>190</v>
      </c>
      <c r="C29" s="41">
        <v>100889051</v>
      </c>
      <c r="D29" s="41"/>
      <c r="E29" s="41">
        <v>100889051</v>
      </c>
    </row>
    <row r="30" spans="1:5" x14ac:dyDescent="0.2">
      <c r="A30" s="23" t="s">
        <v>37</v>
      </c>
      <c r="B30" s="28" t="s">
        <v>191</v>
      </c>
      <c r="C30" s="41">
        <v>2313</v>
      </c>
      <c r="D30" s="41"/>
      <c r="E30" s="41">
        <v>2313</v>
      </c>
    </row>
    <row r="31" spans="1:5" x14ac:dyDescent="0.2">
      <c r="A31" s="23" t="s">
        <v>39</v>
      </c>
      <c r="B31" s="28" t="s">
        <v>192</v>
      </c>
      <c r="C31" s="41">
        <v>165</v>
      </c>
      <c r="D31" s="41"/>
      <c r="E31" s="41">
        <v>165</v>
      </c>
    </row>
    <row r="32" spans="1:5" x14ac:dyDescent="0.2">
      <c r="A32" s="23" t="s">
        <v>135</v>
      </c>
      <c r="B32" s="28" t="s">
        <v>193</v>
      </c>
      <c r="C32" s="41"/>
      <c r="D32" s="41"/>
      <c r="E32" s="41"/>
    </row>
    <row r="33" spans="1:5" x14ac:dyDescent="0.2">
      <c r="A33" s="29" t="s">
        <v>41</v>
      </c>
      <c r="B33" s="32" t="s">
        <v>194</v>
      </c>
      <c r="C33" s="41"/>
      <c r="D33" s="41"/>
      <c r="E33" s="41"/>
    </row>
    <row r="34" spans="1:5" ht="25.5" x14ac:dyDescent="0.2">
      <c r="A34" s="29" t="s">
        <v>137</v>
      </c>
      <c r="B34" s="33" t="s">
        <v>195</v>
      </c>
      <c r="C34" s="41"/>
      <c r="D34" s="41"/>
      <c r="E34" s="41"/>
    </row>
    <row r="35" spans="1:5" x14ac:dyDescent="0.2">
      <c r="A35" s="23" t="s">
        <v>43</v>
      </c>
      <c r="B35" s="28" t="s">
        <v>196</v>
      </c>
      <c r="C35" s="41">
        <v>896758</v>
      </c>
      <c r="D35" s="41"/>
      <c r="E35" s="41">
        <v>896758</v>
      </c>
    </row>
    <row r="36" spans="1:5" x14ac:dyDescent="0.2">
      <c r="A36" s="23" t="s">
        <v>45</v>
      </c>
      <c r="B36" s="28" t="s">
        <v>197</v>
      </c>
      <c r="C36" s="41">
        <v>1062439</v>
      </c>
      <c r="D36" s="41"/>
      <c r="E36" s="41">
        <v>1062439</v>
      </c>
    </row>
    <row r="37" spans="1:5" x14ac:dyDescent="0.2">
      <c r="A37" s="23" t="s">
        <v>139</v>
      </c>
      <c r="B37" s="28" t="s">
        <v>198</v>
      </c>
      <c r="C37" s="41">
        <v>6014557</v>
      </c>
      <c r="D37" s="41"/>
      <c r="E37" s="41">
        <v>6014557</v>
      </c>
    </row>
    <row r="38" spans="1:5" x14ac:dyDescent="0.2">
      <c r="A38" s="23" t="s">
        <v>164</v>
      </c>
      <c r="B38" s="26" t="s">
        <v>199</v>
      </c>
      <c r="C38" s="41">
        <v>31739</v>
      </c>
      <c r="D38" s="41"/>
      <c r="E38" s="41">
        <v>31739</v>
      </c>
    </row>
    <row r="39" spans="1:5" x14ac:dyDescent="0.2">
      <c r="A39" s="23" t="s">
        <v>47</v>
      </c>
      <c r="B39" s="28" t="s">
        <v>200</v>
      </c>
      <c r="C39" s="41">
        <v>12194818</v>
      </c>
      <c r="D39" s="41"/>
      <c r="E39" s="41">
        <v>12194818</v>
      </c>
    </row>
    <row r="40" spans="1:5" x14ac:dyDescent="0.2">
      <c r="A40" s="23" t="s">
        <v>49</v>
      </c>
      <c r="B40" s="33" t="s">
        <v>201</v>
      </c>
      <c r="C40" s="41">
        <v>5180100</v>
      </c>
      <c r="D40" s="41"/>
      <c r="E40" s="41">
        <v>5180100</v>
      </c>
    </row>
    <row r="41" spans="1:5" x14ac:dyDescent="0.2">
      <c r="A41" s="23" t="s">
        <v>51</v>
      </c>
      <c r="B41" s="28" t="s">
        <v>202</v>
      </c>
      <c r="C41" s="41">
        <v>5726558</v>
      </c>
      <c r="D41" s="41"/>
      <c r="E41" s="41">
        <v>5726558</v>
      </c>
    </row>
    <row r="42" spans="1:5" s="35" customFormat="1" x14ac:dyDescent="0.2">
      <c r="A42" s="34" t="s">
        <v>53</v>
      </c>
      <c r="B42" s="32" t="s">
        <v>203</v>
      </c>
      <c r="C42" s="42">
        <v>1288160</v>
      </c>
      <c r="D42" s="42"/>
      <c r="E42" s="42">
        <v>1288160</v>
      </c>
    </row>
    <row r="43" spans="1:5" s="35" customFormat="1" x14ac:dyDescent="0.2">
      <c r="A43" s="34" t="s">
        <v>53</v>
      </c>
      <c r="B43" s="32" t="s">
        <v>204</v>
      </c>
      <c r="C43" s="42"/>
      <c r="D43" s="42"/>
      <c r="E43" s="42"/>
    </row>
    <row r="44" spans="1:5" x14ac:dyDescent="0.2">
      <c r="A44" s="23" t="s">
        <v>55</v>
      </c>
      <c r="B44" s="26" t="s">
        <v>205</v>
      </c>
      <c r="C44" s="41"/>
      <c r="D44" s="41"/>
      <c r="E44" s="41"/>
    </row>
    <row r="45" spans="1:5" x14ac:dyDescent="0.2">
      <c r="A45" s="23" t="s">
        <v>57</v>
      </c>
      <c r="B45" s="23" t="s">
        <v>58</v>
      </c>
      <c r="C45" s="43">
        <v>60167638</v>
      </c>
      <c r="D45" s="43"/>
      <c r="E45" s="43">
        <v>60167638</v>
      </c>
    </row>
    <row r="46" spans="1:5" x14ac:dyDescent="0.2">
      <c r="A46" s="23" t="s">
        <v>59</v>
      </c>
      <c r="B46" s="23" t="s">
        <v>60</v>
      </c>
      <c r="C46" s="43">
        <v>-60167638</v>
      </c>
      <c r="D46" s="43"/>
      <c r="E46" s="43">
        <v>-60167638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2"/>
  <dimension ref="A1:E36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152</v>
      </c>
      <c r="B1" s="2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 t="s">
        <v>151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19" t="s">
        <v>8</v>
      </c>
      <c r="B8" s="19" t="s">
        <v>126</v>
      </c>
      <c r="C8" s="20">
        <v>111623022</v>
      </c>
      <c r="D8" s="20">
        <v>-5751370</v>
      </c>
      <c r="E8" s="20">
        <v>105871652</v>
      </c>
    </row>
    <row r="9" spans="1:5" x14ac:dyDescent="0.2">
      <c r="A9" s="19" t="s">
        <v>10</v>
      </c>
      <c r="B9" s="19" t="s">
        <v>11</v>
      </c>
      <c r="C9" s="20">
        <v>7058899</v>
      </c>
      <c r="D9" s="20">
        <v>0</v>
      </c>
      <c r="E9" s="20">
        <v>7058899</v>
      </c>
    </row>
    <row r="10" spans="1:5" x14ac:dyDescent="0.2">
      <c r="A10" s="19" t="s">
        <v>12</v>
      </c>
      <c r="B10" s="19" t="s">
        <v>13</v>
      </c>
      <c r="C10" s="20">
        <v>23792371</v>
      </c>
      <c r="D10" s="20">
        <v>0</v>
      </c>
      <c r="E10" s="20">
        <v>23792371</v>
      </c>
    </row>
    <row r="11" spans="1:5" x14ac:dyDescent="0.2">
      <c r="A11" s="19" t="s">
        <v>14</v>
      </c>
      <c r="B11" s="19" t="s">
        <v>15</v>
      </c>
      <c r="C11" s="20">
        <v>502902</v>
      </c>
      <c r="D11" s="20">
        <v>-89760</v>
      </c>
      <c r="E11" s="20">
        <v>413142</v>
      </c>
    </row>
    <row r="12" spans="1:5" x14ac:dyDescent="0.2">
      <c r="A12" s="19" t="s">
        <v>16</v>
      </c>
      <c r="B12" s="19" t="s">
        <v>17</v>
      </c>
      <c r="C12" s="20">
        <v>12366746</v>
      </c>
      <c r="D12" s="20">
        <v>-371</v>
      </c>
      <c r="E12" s="20">
        <v>12366375</v>
      </c>
    </row>
    <row r="13" spans="1:5" x14ac:dyDescent="0.2">
      <c r="A13" s="19" t="s">
        <v>18</v>
      </c>
      <c r="B13" s="19" t="s">
        <v>19</v>
      </c>
      <c r="C13" s="20">
        <v>58892150</v>
      </c>
      <c r="D13" s="20">
        <v>-4462170</v>
      </c>
      <c r="E13" s="20">
        <v>54429980</v>
      </c>
    </row>
    <row r="14" spans="1:5" x14ac:dyDescent="0.2">
      <c r="A14" s="19" t="s">
        <v>121</v>
      </c>
      <c r="B14" s="19" t="s">
        <v>122</v>
      </c>
      <c r="C14" s="20">
        <v>357207</v>
      </c>
      <c r="D14" s="20">
        <v>0</v>
      </c>
      <c r="E14" s="20">
        <v>357207</v>
      </c>
    </row>
    <row r="15" spans="1:5" x14ac:dyDescent="0.2">
      <c r="A15" s="19" t="s">
        <v>20</v>
      </c>
      <c r="B15" s="19" t="s">
        <v>21</v>
      </c>
      <c r="C15" s="20">
        <v>213788</v>
      </c>
      <c r="D15" s="20">
        <v>0</v>
      </c>
      <c r="E15" s="20">
        <v>213788</v>
      </c>
    </row>
    <row r="16" spans="1:5" x14ac:dyDescent="0.2">
      <c r="A16" s="19" t="s">
        <v>23</v>
      </c>
      <c r="B16" s="19" t="s">
        <v>24</v>
      </c>
      <c r="C16" s="20">
        <v>21424</v>
      </c>
      <c r="D16" s="20">
        <v>-1948</v>
      </c>
      <c r="E16" s="20">
        <v>19476</v>
      </c>
    </row>
    <row r="17" spans="1:5" x14ac:dyDescent="0.2">
      <c r="A17" s="19" t="s">
        <v>113</v>
      </c>
      <c r="B17" s="19" t="s">
        <v>114</v>
      </c>
      <c r="C17" s="20">
        <v>666572</v>
      </c>
      <c r="D17" s="20">
        <v>-98822</v>
      </c>
      <c r="E17" s="20">
        <v>567750</v>
      </c>
    </row>
    <row r="18" spans="1:5" x14ac:dyDescent="0.2">
      <c r="A18" s="19" t="s">
        <v>25</v>
      </c>
      <c r="B18" s="19" t="s">
        <v>26</v>
      </c>
      <c r="C18" s="20">
        <v>6465834</v>
      </c>
      <c r="D18" s="20">
        <v>-1066565</v>
      </c>
      <c r="E18" s="20">
        <v>5399269</v>
      </c>
    </row>
    <row r="19" spans="1:5" x14ac:dyDescent="0.2">
      <c r="A19" s="19" t="s">
        <v>27</v>
      </c>
      <c r="B19" s="19" t="s">
        <v>28</v>
      </c>
      <c r="C19" s="20">
        <v>940454</v>
      </c>
      <c r="D19" s="20">
        <v>-31734</v>
      </c>
      <c r="E19" s="20">
        <v>908720</v>
      </c>
    </row>
    <row r="20" spans="1:5" x14ac:dyDescent="0.2">
      <c r="A20" s="19" t="s">
        <v>127</v>
      </c>
      <c r="B20" s="19" t="s">
        <v>128</v>
      </c>
      <c r="C20" s="20">
        <v>344675</v>
      </c>
      <c r="D20" s="20">
        <v>0</v>
      </c>
      <c r="E20" s="20">
        <v>344675</v>
      </c>
    </row>
    <row r="21" spans="1:5" x14ac:dyDescent="0.2">
      <c r="A21" s="19" t="s">
        <v>29</v>
      </c>
      <c r="B21" s="19" t="s">
        <v>30</v>
      </c>
      <c r="C21" s="20">
        <v>105871652</v>
      </c>
      <c r="D21" s="20">
        <v>0</v>
      </c>
      <c r="E21" s="20">
        <v>105871652</v>
      </c>
    </row>
    <row r="22" spans="1:5" x14ac:dyDescent="0.2">
      <c r="A22" s="19" t="s">
        <v>31</v>
      </c>
      <c r="B22" s="19" t="s">
        <v>32</v>
      </c>
      <c r="C22" s="20">
        <v>93796536</v>
      </c>
      <c r="D22" s="20">
        <v>0</v>
      </c>
      <c r="E22" s="20">
        <v>93796536</v>
      </c>
    </row>
    <row r="23" spans="1:5" x14ac:dyDescent="0.2">
      <c r="A23" s="19" t="s">
        <v>33</v>
      </c>
      <c r="B23" s="19" t="s">
        <v>34</v>
      </c>
      <c r="C23" s="20">
        <v>1142483</v>
      </c>
      <c r="D23" s="20">
        <v>0</v>
      </c>
      <c r="E23" s="20">
        <v>1142483</v>
      </c>
    </row>
    <row r="24" spans="1:5" x14ac:dyDescent="0.2">
      <c r="A24" s="19" t="s">
        <v>35</v>
      </c>
      <c r="B24" s="19" t="s">
        <v>36</v>
      </c>
      <c r="C24" s="20">
        <v>84662603</v>
      </c>
      <c r="D24" s="20">
        <v>0</v>
      </c>
      <c r="E24" s="20">
        <v>84662603</v>
      </c>
    </row>
    <row r="25" spans="1:5" x14ac:dyDescent="0.2">
      <c r="A25" s="19" t="s">
        <v>37</v>
      </c>
      <c r="B25" s="19" t="s">
        <v>38</v>
      </c>
      <c r="C25" s="20">
        <v>1677</v>
      </c>
      <c r="D25" s="20">
        <v>0</v>
      </c>
      <c r="E25" s="20">
        <v>1677</v>
      </c>
    </row>
    <row r="26" spans="1:5" x14ac:dyDescent="0.2">
      <c r="A26" s="19" t="s">
        <v>39</v>
      </c>
      <c r="B26" s="19" t="s">
        <v>40</v>
      </c>
      <c r="C26" s="20">
        <v>147</v>
      </c>
      <c r="D26" s="20">
        <v>0</v>
      </c>
      <c r="E26" s="20">
        <v>147</v>
      </c>
    </row>
    <row r="27" spans="1:5" x14ac:dyDescent="0.2">
      <c r="A27" s="19" t="s">
        <v>41</v>
      </c>
      <c r="B27" s="19" t="s">
        <v>42</v>
      </c>
      <c r="C27" s="20">
        <v>612461</v>
      </c>
      <c r="D27" s="20">
        <v>0</v>
      </c>
      <c r="E27" s="20">
        <v>612461</v>
      </c>
    </row>
    <row r="28" spans="1:5" x14ac:dyDescent="0.2">
      <c r="A28" s="19" t="s">
        <v>43</v>
      </c>
      <c r="B28" s="19" t="s">
        <v>44</v>
      </c>
      <c r="C28" s="20">
        <v>907299</v>
      </c>
      <c r="D28" s="20">
        <v>0</v>
      </c>
      <c r="E28" s="20">
        <v>907299</v>
      </c>
    </row>
    <row r="29" spans="1:5" x14ac:dyDescent="0.2">
      <c r="A29" s="19" t="s">
        <v>45</v>
      </c>
      <c r="B29" s="19" t="s">
        <v>46</v>
      </c>
      <c r="C29" s="20">
        <v>6381278</v>
      </c>
      <c r="D29" s="20">
        <v>0</v>
      </c>
      <c r="E29" s="20">
        <v>6381278</v>
      </c>
    </row>
    <row r="30" spans="1:5" x14ac:dyDescent="0.2">
      <c r="A30" s="19" t="s">
        <v>139</v>
      </c>
      <c r="B30" s="19" t="s">
        <v>140</v>
      </c>
      <c r="C30" s="20">
        <v>88588</v>
      </c>
      <c r="D30" s="20">
        <v>0</v>
      </c>
      <c r="E30" s="20">
        <v>88588</v>
      </c>
    </row>
    <row r="31" spans="1:5" x14ac:dyDescent="0.2">
      <c r="A31" s="19" t="s">
        <v>47</v>
      </c>
      <c r="B31" s="19" t="s">
        <v>48</v>
      </c>
      <c r="C31" s="20">
        <v>12075116</v>
      </c>
      <c r="D31" s="20">
        <v>0</v>
      </c>
      <c r="E31" s="20">
        <v>12075116</v>
      </c>
    </row>
    <row r="32" spans="1:5" x14ac:dyDescent="0.2">
      <c r="A32" s="19" t="s">
        <v>49</v>
      </c>
      <c r="B32" s="19" t="s">
        <v>50</v>
      </c>
      <c r="C32" s="20">
        <v>5180100</v>
      </c>
      <c r="D32" s="20">
        <v>0</v>
      </c>
      <c r="E32" s="20">
        <v>5180100</v>
      </c>
    </row>
    <row r="33" spans="1:5" x14ac:dyDescent="0.2">
      <c r="A33" s="19" t="s">
        <v>51</v>
      </c>
      <c r="B33" s="19" t="s">
        <v>52</v>
      </c>
      <c r="C33" s="20">
        <v>5726697</v>
      </c>
      <c r="D33" s="20">
        <v>0</v>
      </c>
      <c r="E33" s="20">
        <v>5726697</v>
      </c>
    </row>
    <row r="34" spans="1:5" x14ac:dyDescent="0.2">
      <c r="A34" s="19" t="s">
        <v>53</v>
      </c>
      <c r="B34" s="19" t="s">
        <v>54</v>
      </c>
      <c r="C34" s="20">
        <v>1168319</v>
      </c>
      <c r="D34" s="20">
        <v>0</v>
      </c>
      <c r="E34" s="20">
        <v>1168319</v>
      </c>
    </row>
    <row r="35" spans="1:5" x14ac:dyDescent="0.2">
      <c r="A35" s="19" t="s">
        <v>57</v>
      </c>
      <c r="B35" s="19" t="s">
        <v>58</v>
      </c>
      <c r="C35" s="20">
        <v>49398160</v>
      </c>
      <c r="D35" s="20">
        <v>0</v>
      </c>
      <c r="E35" s="20">
        <v>49398160</v>
      </c>
    </row>
    <row r="36" spans="1:5" x14ac:dyDescent="0.2">
      <c r="A36" s="19" t="s">
        <v>59</v>
      </c>
      <c r="B36" s="19" t="s">
        <v>60</v>
      </c>
      <c r="C36" s="20">
        <v>-49398160</v>
      </c>
      <c r="D36" s="20">
        <v>0</v>
      </c>
      <c r="E36" s="20">
        <v>-49398160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"/>
  <dimension ref="A1:E36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152</v>
      </c>
      <c r="B1" s="2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 t="s">
        <v>149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19" t="s">
        <v>8</v>
      </c>
      <c r="B8" s="19" t="s">
        <v>126</v>
      </c>
      <c r="C8" s="20">
        <v>101443786</v>
      </c>
      <c r="D8" s="20">
        <v>-5257718</v>
      </c>
      <c r="E8" s="20">
        <v>96186068</v>
      </c>
    </row>
    <row r="9" spans="1:5" x14ac:dyDescent="0.2">
      <c r="A9" s="19" t="s">
        <v>10</v>
      </c>
      <c r="B9" s="19" t="s">
        <v>11</v>
      </c>
      <c r="C9" s="20">
        <v>8584357</v>
      </c>
      <c r="D9" s="20">
        <v>0</v>
      </c>
      <c r="E9" s="20">
        <v>8584357</v>
      </c>
    </row>
    <row r="10" spans="1:5" x14ac:dyDescent="0.2">
      <c r="A10" s="19" t="s">
        <v>12</v>
      </c>
      <c r="B10" s="19" t="s">
        <v>13</v>
      </c>
      <c r="C10" s="20">
        <v>18734919</v>
      </c>
      <c r="D10" s="20">
        <v>0</v>
      </c>
      <c r="E10" s="20">
        <v>18734919</v>
      </c>
    </row>
    <row r="11" spans="1:5" x14ac:dyDescent="0.2">
      <c r="A11" s="19" t="s">
        <v>14</v>
      </c>
      <c r="B11" s="19" t="s">
        <v>15</v>
      </c>
      <c r="C11" s="20">
        <v>445615</v>
      </c>
      <c r="D11" s="20">
        <v>-69641</v>
      </c>
      <c r="E11" s="20">
        <v>375974</v>
      </c>
    </row>
    <row r="12" spans="1:5" x14ac:dyDescent="0.2">
      <c r="A12" s="19" t="s">
        <v>16</v>
      </c>
      <c r="B12" s="19" t="s">
        <v>17</v>
      </c>
      <c r="C12" s="20">
        <v>7942780</v>
      </c>
      <c r="D12" s="20">
        <v>-350</v>
      </c>
      <c r="E12" s="20">
        <v>7942430</v>
      </c>
    </row>
    <row r="13" spans="1:5" x14ac:dyDescent="0.2">
      <c r="A13" s="19" t="s">
        <v>18</v>
      </c>
      <c r="B13" s="19" t="s">
        <v>19</v>
      </c>
      <c r="C13" s="20">
        <v>56511494</v>
      </c>
      <c r="D13" s="20">
        <v>-4124205</v>
      </c>
      <c r="E13" s="20">
        <v>52387289</v>
      </c>
    </row>
    <row r="14" spans="1:5" x14ac:dyDescent="0.2">
      <c r="A14" s="19" t="s">
        <v>121</v>
      </c>
      <c r="B14" s="19" t="s">
        <v>122</v>
      </c>
      <c r="C14" s="20">
        <v>933386</v>
      </c>
      <c r="D14" s="20">
        <v>0</v>
      </c>
      <c r="E14" s="20">
        <v>933386</v>
      </c>
    </row>
    <row r="15" spans="1:5" x14ac:dyDescent="0.2">
      <c r="A15" s="19" t="s">
        <v>20</v>
      </c>
      <c r="B15" s="19" t="s">
        <v>21</v>
      </c>
      <c r="C15" s="20">
        <v>221521</v>
      </c>
      <c r="D15" s="20">
        <v>0</v>
      </c>
      <c r="E15" s="20">
        <v>221521</v>
      </c>
    </row>
    <row r="16" spans="1:5" x14ac:dyDescent="0.2">
      <c r="A16" s="19" t="s">
        <v>23</v>
      </c>
      <c r="B16" s="19" t="s">
        <v>24</v>
      </c>
      <c r="C16" s="20">
        <v>24278</v>
      </c>
      <c r="D16" s="20">
        <v>-1948</v>
      </c>
      <c r="E16" s="20">
        <v>22330</v>
      </c>
    </row>
    <row r="17" spans="1:5" x14ac:dyDescent="0.2">
      <c r="A17" s="19" t="s">
        <v>113</v>
      </c>
      <c r="B17" s="19" t="s">
        <v>114</v>
      </c>
      <c r="C17" s="20">
        <v>563729</v>
      </c>
      <c r="D17" s="20">
        <v>-74501</v>
      </c>
      <c r="E17" s="20">
        <v>489228</v>
      </c>
    </row>
    <row r="18" spans="1:5" x14ac:dyDescent="0.2">
      <c r="A18" s="19" t="s">
        <v>25</v>
      </c>
      <c r="B18" s="19" t="s">
        <v>26</v>
      </c>
      <c r="C18" s="20">
        <v>6090969</v>
      </c>
      <c r="D18" s="20">
        <v>-968041</v>
      </c>
      <c r="E18" s="20">
        <v>5122928</v>
      </c>
    </row>
    <row r="19" spans="1:5" x14ac:dyDescent="0.2">
      <c r="A19" s="19" t="s">
        <v>27</v>
      </c>
      <c r="B19" s="19" t="s">
        <v>28</v>
      </c>
      <c r="C19" s="20">
        <v>1046063</v>
      </c>
      <c r="D19" s="20">
        <v>-19032</v>
      </c>
      <c r="E19" s="20">
        <v>1027031</v>
      </c>
    </row>
    <row r="20" spans="1:5" x14ac:dyDescent="0.2">
      <c r="A20" s="19" t="s">
        <v>127</v>
      </c>
      <c r="B20" s="19" t="s">
        <v>128</v>
      </c>
      <c r="C20" s="20">
        <v>344675</v>
      </c>
      <c r="D20" s="20">
        <v>0</v>
      </c>
      <c r="E20" s="20">
        <v>344675</v>
      </c>
    </row>
    <row r="21" spans="1:5" x14ac:dyDescent="0.2">
      <c r="A21" s="19" t="s">
        <v>29</v>
      </c>
      <c r="B21" s="19" t="s">
        <v>30</v>
      </c>
      <c r="C21" s="20">
        <v>96186068</v>
      </c>
      <c r="D21" s="20">
        <v>0</v>
      </c>
      <c r="E21" s="20">
        <v>96186068</v>
      </c>
    </row>
    <row r="22" spans="1:5" x14ac:dyDescent="0.2">
      <c r="A22" s="19" t="s">
        <v>31</v>
      </c>
      <c r="B22" s="19" t="s">
        <v>32</v>
      </c>
      <c r="C22" s="20">
        <v>84653443</v>
      </c>
      <c r="D22" s="20">
        <v>0</v>
      </c>
      <c r="E22" s="20">
        <v>84653443</v>
      </c>
    </row>
    <row r="23" spans="1:5" x14ac:dyDescent="0.2">
      <c r="A23" s="19" t="s">
        <v>33</v>
      </c>
      <c r="B23" s="19" t="s">
        <v>34</v>
      </c>
      <c r="C23" s="20">
        <v>1393458</v>
      </c>
      <c r="D23" s="20">
        <v>0</v>
      </c>
      <c r="E23" s="20">
        <v>1393458</v>
      </c>
    </row>
    <row r="24" spans="1:5" x14ac:dyDescent="0.2">
      <c r="A24" s="19" t="s">
        <v>35</v>
      </c>
      <c r="B24" s="19" t="s">
        <v>36</v>
      </c>
      <c r="C24" s="20">
        <v>75554170</v>
      </c>
      <c r="D24" s="20">
        <v>0</v>
      </c>
      <c r="E24" s="20">
        <v>75554170</v>
      </c>
    </row>
    <row r="25" spans="1:5" x14ac:dyDescent="0.2">
      <c r="A25" s="19" t="s">
        <v>37</v>
      </c>
      <c r="B25" s="19" t="s">
        <v>38</v>
      </c>
      <c r="C25" s="20">
        <v>2521</v>
      </c>
      <c r="D25" s="20">
        <v>0</v>
      </c>
      <c r="E25" s="20">
        <v>2521</v>
      </c>
    </row>
    <row r="26" spans="1:5" x14ac:dyDescent="0.2">
      <c r="A26" s="19" t="s">
        <v>39</v>
      </c>
      <c r="B26" s="19" t="s">
        <v>40</v>
      </c>
      <c r="C26" s="20">
        <v>944</v>
      </c>
      <c r="D26" s="20">
        <v>0</v>
      </c>
      <c r="E26" s="20">
        <v>944</v>
      </c>
    </row>
    <row r="27" spans="1:5" x14ac:dyDescent="0.2">
      <c r="A27" s="19" t="s">
        <v>41</v>
      </c>
      <c r="B27" s="19" t="s">
        <v>42</v>
      </c>
      <c r="C27" s="20">
        <v>490641</v>
      </c>
      <c r="D27" s="20">
        <v>0</v>
      </c>
      <c r="E27" s="20">
        <v>490641</v>
      </c>
    </row>
    <row r="28" spans="1:5" x14ac:dyDescent="0.2">
      <c r="A28" s="19" t="s">
        <v>43</v>
      </c>
      <c r="B28" s="19" t="s">
        <v>44</v>
      </c>
      <c r="C28" s="20">
        <v>781209</v>
      </c>
      <c r="D28" s="20">
        <v>0</v>
      </c>
      <c r="E28" s="20">
        <v>781209</v>
      </c>
    </row>
    <row r="29" spans="1:5" x14ac:dyDescent="0.2">
      <c r="A29" s="19" t="s">
        <v>45</v>
      </c>
      <c r="B29" s="19" t="s">
        <v>46</v>
      </c>
      <c r="C29" s="20">
        <v>6341912</v>
      </c>
      <c r="D29" s="20">
        <v>0</v>
      </c>
      <c r="E29" s="20">
        <v>6341912</v>
      </c>
    </row>
    <row r="30" spans="1:5" x14ac:dyDescent="0.2">
      <c r="A30" s="19" t="s">
        <v>139</v>
      </c>
      <c r="B30" s="19" t="s">
        <v>140</v>
      </c>
      <c r="C30" s="20">
        <v>88588</v>
      </c>
      <c r="D30" s="20">
        <v>0</v>
      </c>
      <c r="E30" s="20">
        <v>88588</v>
      </c>
    </row>
    <row r="31" spans="1:5" x14ac:dyDescent="0.2">
      <c r="A31" s="19" t="s">
        <v>47</v>
      </c>
      <c r="B31" s="19" t="s">
        <v>48</v>
      </c>
      <c r="C31" s="20">
        <v>11532625</v>
      </c>
      <c r="D31" s="20">
        <v>0</v>
      </c>
      <c r="E31" s="20">
        <v>11532625</v>
      </c>
    </row>
    <row r="32" spans="1:5" x14ac:dyDescent="0.2">
      <c r="A32" s="19" t="s">
        <v>49</v>
      </c>
      <c r="B32" s="19" t="s">
        <v>50</v>
      </c>
      <c r="C32" s="20">
        <v>5180100</v>
      </c>
      <c r="D32" s="20">
        <v>0</v>
      </c>
      <c r="E32" s="20">
        <v>5180100</v>
      </c>
    </row>
    <row r="33" spans="1:5" x14ac:dyDescent="0.2">
      <c r="A33" s="19" t="s">
        <v>51</v>
      </c>
      <c r="B33" s="19" t="s">
        <v>52</v>
      </c>
      <c r="C33" s="20">
        <v>5726697</v>
      </c>
      <c r="D33" s="20">
        <v>0</v>
      </c>
      <c r="E33" s="20">
        <v>5726697</v>
      </c>
    </row>
    <row r="34" spans="1:5" x14ac:dyDescent="0.2">
      <c r="A34" s="19" t="s">
        <v>53</v>
      </c>
      <c r="B34" s="19" t="s">
        <v>54</v>
      </c>
      <c r="C34" s="20">
        <v>625828</v>
      </c>
      <c r="D34" s="20">
        <v>0</v>
      </c>
      <c r="E34" s="20">
        <v>625828</v>
      </c>
    </row>
    <row r="35" spans="1:5" x14ac:dyDescent="0.2">
      <c r="A35" s="19" t="s">
        <v>57</v>
      </c>
      <c r="B35" s="19" t="s">
        <v>58</v>
      </c>
      <c r="C35" s="20">
        <v>39832268</v>
      </c>
      <c r="D35" s="20">
        <v>0</v>
      </c>
      <c r="E35" s="20">
        <v>39832268</v>
      </c>
    </row>
    <row r="36" spans="1:5" x14ac:dyDescent="0.2">
      <c r="A36" s="19" t="s">
        <v>59</v>
      </c>
      <c r="B36" s="19" t="s">
        <v>60</v>
      </c>
      <c r="C36" s="20">
        <v>-39832268</v>
      </c>
      <c r="D36" s="20">
        <v>0</v>
      </c>
      <c r="E36" s="20">
        <v>-39832268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"/>
  <dimension ref="A1:E36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152</v>
      </c>
      <c r="B1" s="2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 t="s">
        <v>147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19" t="s">
        <v>8</v>
      </c>
      <c r="B8" s="19" t="s">
        <v>126</v>
      </c>
      <c r="C8" s="20">
        <v>87677520</v>
      </c>
      <c r="D8" s="20">
        <v>-4792889</v>
      </c>
      <c r="E8" s="20">
        <v>82884631</v>
      </c>
    </row>
    <row r="9" spans="1:5" x14ac:dyDescent="0.2">
      <c r="A9" s="19" t="s">
        <v>10</v>
      </c>
      <c r="B9" s="19" t="s">
        <v>11</v>
      </c>
      <c r="C9" s="20">
        <v>6396164</v>
      </c>
      <c r="D9" s="20">
        <v>0</v>
      </c>
      <c r="E9" s="20">
        <v>6396164</v>
      </c>
    </row>
    <row r="10" spans="1:5" x14ac:dyDescent="0.2">
      <c r="A10" s="19" t="s">
        <v>12</v>
      </c>
      <c r="B10" s="19" t="s">
        <v>13</v>
      </c>
      <c r="C10" s="20">
        <v>15243960</v>
      </c>
      <c r="D10" s="20">
        <v>0</v>
      </c>
      <c r="E10" s="20">
        <v>15243960</v>
      </c>
    </row>
    <row r="11" spans="1:5" x14ac:dyDescent="0.2">
      <c r="A11" s="19" t="s">
        <v>14</v>
      </c>
      <c r="B11" s="19" t="s">
        <v>15</v>
      </c>
      <c r="C11" s="20">
        <v>375344</v>
      </c>
      <c r="D11" s="20">
        <v>-56124</v>
      </c>
      <c r="E11" s="20">
        <v>319220</v>
      </c>
    </row>
    <row r="12" spans="1:5" x14ac:dyDescent="0.2">
      <c r="A12" s="19" t="s">
        <v>16</v>
      </c>
      <c r="B12" s="19" t="s">
        <v>17</v>
      </c>
      <c r="C12" s="20">
        <v>4889391</v>
      </c>
      <c r="D12" s="20">
        <v>-315</v>
      </c>
      <c r="E12" s="20">
        <v>4889076</v>
      </c>
    </row>
    <row r="13" spans="1:5" x14ac:dyDescent="0.2">
      <c r="A13" s="19" t="s">
        <v>18</v>
      </c>
      <c r="B13" s="19" t="s">
        <v>19</v>
      </c>
      <c r="C13" s="20">
        <v>51631540</v>
      </c>
      <c r="D13" s="20">
        <v>-3790801</v>
      </c>
      <c r="E13" s="20">
        <v>47840739</v>
      </c>
    </row>
    <row r="14" spans="1:5" x14ac:dyDescent="0.2">
      <c r="A14" s="19" t="s">
        <v>121</v>
      </c>
      <c r="B14" s="19" t="s">
        <v>122</v>
      </c>
      <c r="C14" s="20">
        <v>753104</v>
      </c>
      <c r="D14" s="20">
        <v>0</v>
      </c>
      <c r="E14" s="20">
        <v>753104</v>
      </c>
    </row>
    <row r="15" spans="1:5" x14ac:dyDescent="0.2">
      <c r="A15" s="19" t="s">
        <v>20</v>
      </c>
      <c r="B15" s="19" t="s">
        <v>21</v>
      </c>
      <c r="C15" s="20">
        <v>568104</v>
      </c>
      <c r="D15" s="20">
        <v>0</v>
      </c>
      <c r="E15" s="20">
        <v>568104</v>
      </c>
    </row>
    <row r="16" spans="1:5" x14ac:dyDescent="0.2">
      <c r="A16" s="19" t="s">
        <v>23</v>
      </c>
      <c r="B16" s="19" t="s">
        <v>24</v>
      </c>
      <c r="C16" s="20">
        <v>28090</v>
      </c>
      <c r="D16" s="20">
        <v>0</v>
      </c>
      <c r="E16" s="20">
        <v>28090</v>
      </c>
    </row>
    <row r="17" spans="1:5" x14ac:dyDescent="0.2">
      <c r="A17" s="19" t="s">
        <v>113</v>
      </c>
      <c r="B17" s="19" t="s">
        <v>114</v>
      </c>
      <c r="C17" s="20">
        <v>508926</v>
      </c>
      <c r="D17" s="20">
        <v>-54587</v>
      </c>
      <c r="E17" s="20">
        <v>454339</v>
      </c>
    </row>
    <row r="18" spans="1:5" x14ac:dyDescent="0.2">
      <c r="A18" s="19" t="s">
        <v>25</v>
      </c>
      <c r="B18" s="19" t="s">
        <v>26</v>
      </c>
      <c r="C18" s="20">
        <v>5866698</v>
      </c>
      <c r="D18" s="20">
        <v>-874186</v>
      </c>
      <c r="E18" s="20">
        <v>4992512</v>
      </c>
    </row>
    <row r="19" spans="1:5" x14ac:dyDescent="0.2">
      <c r="A19" s="19" t="s">
        <v>27</v>
      </c>
      <c r="B19" s="19" t="s">
        <v>28</v>
      </c>
      <c r="C19" s="20">
        <v>1071524</v>
      </c>
      <c r="D19" s="20">
        <v>-16876</v>
      </c>
      <c r="E19" s="20">
        <v>1054648</v>
      </c>
    </row>
    <row r="20" spans="1:5" x14ac:dyDescent="0.2">
      <c r="A20" s="19" t="s">
        <v>127</v>
      </c>
      <c r="B20" s="19" t="s">
        <v>128</v>
      </c>
      <c r="C20" s="20">
        <v>344675</v>
      </c>
      <c r="D20" s="20">
        <v>0</v>
      </c>
      <c r="E20" s="20">
        <v>344675</v>
      </c>
    </row>
    <row r="21" spans="1:5" x14ac:dyDescent="0.2">
      <c r="A21" s="19" t="s">
        <v>29</v>
      </c>
      <c r="B21" s="19" t="s">
        <v>30</v>
      </c>
      <c r="C21" s="20">
        <v>82884631</v>
      </c>
      <c r="D21" s="20">
        <v>0</v>
      </c>
      <c r="E21" s="20">
        <v>82884631</v>
      </c>
    </row>
    <row r="22" spans="1:5" x14ac:dyDescent="0.2">
      <c r="A22" s="19" t="s">
        <v>31</v>
      </c>
      <c r="B22" s="19" t="s">
        <v>32</v>
      </c>
      <c r="C22" s="20">
        <v>71601771</v>
      </c>
      <c r="D22" s="20">
        <v>0</v>
      </c>
      <c r="E22" s="20">
        <v>71601771</v>
      </c>
    </row>
    <row r="23" spans="1:5" x14ac:dyDescent="0.2">
      <c r="A23" s="19" t="s">
        <v>33</v>
      </c>
      <c r="B23" s="19" t="s">
        <v>34</v>
      </c>
      <c r="C23" s="20">
        <v>2208368</v>
      </c>
      <c r="D23" s="20">
        <v>0</v>
      </c>
      <c r="E23" s="20">
        <v>2208368</v>
      </c>
    </row>
    <row r="24" spans="1:5" x14ac:dyDescent="0.2">
      <c r="A24" s="19" t="s">
        <v>35</v>
      </c>
      <c r="B24" s="19" t="s">
        <v>36</v>
      </c>
      <c r="C24" s="20">
        <v>67214743</v>
      </c>
      <c r="D24" s="20">
        <v>0</v>
      </c>
      <c r="E24" s="20">
        <v>67214743</v>
      </c>
    </row>
    <row r="25" spans="1:5" x14ac:dyDescent="0.2">
      <c r="A25" s="19" t="s">
        <v>37</v>
      </c>
      <c r="B25" s="19" t="s">
        <v>38</v>
      </c>
      <c r="C25" s="20">
        <v>1696</v>
      </c>
      <c r="D25" s="20">
        <v>0</v>
      </c>
      <c r="E25" s="20">
        <v>1696</v>
      </c>
    </row>
    <row r="26" spans="1:5" x14ac:dyDescent="0.2">
      <c r="A26" s="19" t="s">
        <v>39</v>
      </c>
      <c r="B26" s="19" t="s">
        <v>40</v>
      </c>
      <c r="C26" s="20">
        <v>122</v>
      </c>
      <c r="D26" s="20">
        <v>0</v>
      </c>
      <c r="E26" s="20">
        <v>122</v>
      </c>
    </row>
    <row r="27" spans="1:5" x14ac:dyDescent="0.2">
      <c r="A27" s="19" t="s">
        <v>41</v>
      </c>
      <c r="B27" s="19" t="s">
        <v>42</v>
      </c>
      <c r="C27" s="20">
        <v>528641</v>
      </c>
      <c r="D27" s="20">
        <v>0</v>
      </c>
      <c r="E27" s="20">
        <v>528641</v>
      </c>
    </row>
    <row r="28" spans="1:5" x14ac:dyDescent="0.2">
      <c r="A28" s="19" t="s">
        <v>43</v>
      </c>
      <c r="B28" s="19" t="s">
        <v>44</v>
      </c>
      <c r="C28" s="20">
        <v>692248</v>
      </c>
      <c r="D28" s="20">
        <v>0</v>
      </c>
      <c r="E28" s="20">
        <v>692248</v>
      </c>
    </row>
    <row r="29" spans="1:5" x14ac:dyDescent="0.2">
      <c r="A29" s="19" t="s">
        <v>45</v>
      </c>
      <c r="B29" s="19" t="s">
        <v>46</v>
      </c>
      <c r="C29" s="20">
        <v>867365</v>
      </c>
      <c r="D29" s="20">
        <v>0</v>
      </c>
      <c r="E29" s="20">
        <v>867365</v>
      </c>
    </row>
    <row r="30" spans="1:5" x14ac:dyDescent="0.2">
      <c r="A30" s="19" t="s">
        <v>139</v>
      </c>
      <c r="B30" s="19" t="s">
        <v>140</v>
      </c>
      <c r="C30" s="20">
        <v>88588</v>
      </c>
      <c r="D30" s="20">
        <v>0</v>
      </c>
      <c r="E30" s="20">
        <v>88588</v>
      </c>
    </row>
    <row r="31" spans="1:5" x14ac:dyDescent="0.2">
      <c r="A31" s="19" t="s">
        <v>47</v>
      </c>
      <c r="B31" s="19" t="s">
        <v>48</v>
      </c>
      <c r="C31" s="20">
        <v>11282860</v>
      </c>
      <c r="D31" s="20">
        <v>0</v>
      </c>
      <c r="E31" s="20">
        <v>11282860</v>
      </c>
    </row>
    <row r="32" spans="1:5" x14ac:dyDescent="0.2">
      <c r="A32" s="19" t="s">
        <v>49</v>
      </c>
      <c r="B32" s="19" t="s">
        <v>50</v>
      </c>
      <c r="C32" s="20">
        <v>5180100</v>
      </c>
      <c r="D32" s="20">
        <v>0</v>
      </c>
      <c r="E32" s="20">
        <v>5180100</v>
      </c>
    </row>
    <row r="33" spans="1:5" x14ac:dyDescent="0.2">
      <c r="A33" s="19" t="s">
        <v>51</v>
      </c>
      <c r="B33" s="19" t="s">
        <v>52</v>
      </c>
      <c r="C33" s="20">
        <v>5726697</v>
      </c>
      <c r="D33" s="20">
        <v>0</v>
      </c>
      <c r="E33" s="20">
        <v>5726697</v>
      </c>
    </row>
    <row r="34" spans="1:5" x14ac:dyDescent="0.2">
      <c r="A34" s="19" t="s">
        <v>53</v>
      </c>
      <c r="B34" s="19" t="s">
        <v>54</v>
      </c>
      <c r="C34" s="20">
        <v>376063</v>
      </c>
      <c r="D34" s="20">
        <v>0</v>
      </c>
      <c r="E34" s="20">
        <v>376063</v>
      </c>
    </row>
    <row r="35" spans="1:5" x14ac:dyDescent="0.2">
      <c r="A35" s="19" t="s">
        <v>57</v>
      </c>
      <c r="B35" s="19" t="s">
        <v>58</v>
      </c>
      <c r="C35" s="20">
        <v>39007078</v>
      </c>
      <c r="D35" s="20">
        <v>0</v>
      </c>
      <c r="E35" s="20">
        <v>39007078</v>
      </c>
    </row>
    <row r="36" spans="1:5" x14ac:dyDescent="0.2">
      <c r="A36" s="19" t="s">
        <v>59</v>
      </c>
      <c r="B36" s="19" t="s">
        <v>60</v>
      </c>
      <c r="C36" s="20">
        <v>-39007078</v>
      </c>
      <c r="D36" s="20">
        <v>0</v>
      </c>
      <c r="E36" s="20">
        <v>-39007078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5"/>
  <dimension ref="A1:E36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152</v>
      </c>
      <c r="B1" s="2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 t="s">
        <v>143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19" t="s">
        <v>8</v>
      </c>
      <c r="B8" s="19" t="s">
        <v>126</v>
      </c>
      <c r="C8" s="20">
        <v>86197881</v>
      </c>
      <c r="D8" s="20">
        <v>-4065408</v>
      </c>
      <c r="E8" s="20">
        <v>82132473</v>
      </c>
    </row>
    <row r="9" spans="1:5" x14ac:dyDescent="0.2">
      <c r="A9" s="19" t="s">
        <v>10</v>
      </c>
      <c r="B9" s="19" t="s">
        <v>11</v>
      </c>
      <c r="C9" s="20">
        <v>13187445</v>
      </c>
      <c r="D9" s="20">
        <v>0</v>
      </c>
      <c r="E9" s="20">
        <v>13187445</v>
      </c>
    </row>
    <row r="10" spans="1:5" x14ac:dyDescent="0.2">
      <c r="A10" s="19" t="s">
        <v>12</v>
      </c>
      <c r="B10" s="19" t="s">
        <v>13</v>
      </c>
      <c r="C10" s="20">
        <v>14364961</v>
      </c>
      <c r="D10" s="20">
        <v>0</v>
      </c>
      <c r="E10" s="20">
        <v>14364961</v>
      </c>
    </row>
    <row r="11" spans="1:5" x14ac:dyDescent="0.2">
      <c r="A11" s="19" t="s">
        <v>14</v>
      </c>
      <c r="B11" s="19" t="s">
        <v>15</v>
      </c>
      <c r="C11" s="20">
        <v>311292</v>
      </c>
      <c r="D11" s="20">
        <v>-50752</v>
      </c>
      <c r="E11" s="20">
        <v>260540</v>
      </c>
    </row>
    <row r="12" spans="1:5" x14ac:dyDescent="0.2">
      <c r="A12" s="19" t="s">
        <v>16</v>
      </c>
      <c r="B12" s="19" t="s">
        <v>17</v>
      </c>
      <c r="C12" s="20">
        <v>3730479</v>
      </c>
      <c r="D12" s="20">
        <v>0</v>
      </c>
      <c r="E12" s="20">
        <v>3730479</v>
      </c>
    </row>
    <row r="13" spans="1:5" x14ac:dyDescent="0.2">
      <c r="A13" s="19" t="s">
        <v>18</v>
      </c>
      <c r="B13" s="19" t="s">
        <v>19</v>
      </c>
      <c r="C13" s="20">
        <v>44755034</v>
      </c>
      <c r="D13" s="20">
        <v>-3112618</v>
      </c>
      <c r="E13" s="20">
        <v>41642416</v>
      </c>
    </row>
    <row r="14" spans="1:5" x14ac:dyDescent="0.2">
      <c r="A14" s="19" t="s">
        <v>121</v>
      </c>
      <c r="B14" s="19" t="s">
        <v>122</v>
      </c>
      <c r="C14" s="20">
        <v>849900</v>
      </c>
      <c r="D14" s="20">
        <v>0</v>
      </c>
      <c r="E14" s="20">
        <v>849900</v>
      </c>
    </row>
    <row r="15" spans="1:5" x14ac:dyDescent="0.2">
      <c r="A15" s="19" t="s">
        <v>20</v>
      </c>
      <c r="B15" s="19" t="s">
        <v>21</v>
      </c>
      <c r="C15" s="20">
        <v>552361</v>
      </c>
      <c r="D15" s="20">
        <v>0</v>
      </c>
      <c r="E15" s="20">
        <v>552361</v>
      </c>
    </row>
    <row r="16" spans="1:5" x14ac:dyDescent="0.2">
      <c r="A16" s="19" t="s">
        <v>23</v>
      </c>
      <c r="B16" s="19" t="s">
        <v>144</v>
      </c>
      <c r="C16" s="20">
        <v>46034</v>
      </c>
      <c r="D16" s="20">
        <v>-1035</v>
      </c>
      <c r="E16" s="20">
        <v>44999</v>
      </c>
    </row>
    <row r="17" spans="1:5" x14ac:dyDescent="0.2">
      <c r="A17" s="19" t="s">
        <v>113</v>
      </c>
      <c r="B17" s="19" t="s">
        <v>114</v>
      </c>
      <c r="C17" s="20">
        <v>462336</v>
      </c>
      <c r="D17" s="20">
        <v>-37105</v>
      </c>
      <c r="E17" s="20">
        <v>425231</v>
      </c>
    </row>
    <row r="18" spans="1:5" x14ac:dyDescent="0.2">
      <c r="A18" s="19" t="s">
        <v>25</v>
      </c>
      <c r="B18" s="19" t="s">
        <v>26</v>
      </c>
      <c r="C18" s="20">
        <v>5665123</v>
      </c>
      <c r="D18" s="20">
        <v>-786772</v>
      </c>
      <c r="E18" s="20">
        <v>4878351</v>
      </c>
    </row>
    <row r="19" spans="1:5" x14ac:dyDescent="0.2">
      <c r="A19" s="19" t="s">
        <v>27</v>
      </c>
      <c r="B19" s="19" t="s">
        <v>28</v>
      </c>
      <c r="C19" s="20">
        <v>1928241</v>
      </c>
      <c r="D19" s="20">
        <v>-77126</v>
      </c>
      <c r="E19" s="20">
        <v>1851115</v>
      </c>
    </row>
    <row r="20" spans="1:5" x14ac:dyDescent="0.2">
      <c r="A20" s="19" t="s">
        <v>127</v>
      </c>
      <c r="B20" s="19" t="s">
        <v>128</v>
      </c>
      <c r="C20" s="20">
        <v>344675</v>
      </c>
      <c r="D20" s="20">
        <v>0</v>
      </c>
      <c r="E20" s="20">
        <v>344675</v>
      </c>
    </row>
    <row r="21" spans="1:5" x14ac:dyDescent="0.2">
      <c r="A21" s="19" t="s">
        <v>29</v>
      </c>
      <c r="B21" s="19" t="s">
        <v>30</v>
      </c>
      <c r="C21" s="20">
        <v>82132473</v>
      </c>
      <c r="D21" s="20">
        <v>0</v>
      </c>
      <c r="E21" s="20">
        <v>82132473</v>
      </c>
    </row>
    <row r="22" spans="1:5" x14ac:dyDescent="0.2">
      <c r="A22" s="19" t="s">
        <v>31</v>
      </c>
      <c r="B22" s="19" t="s">
        <v>32</v>
      </c>
      <c r="C22" s="20">
        <v>71225676</v>
      </c>
      <c r="D22" s="20">
        <v>0</v>
      </c>
      <c r="E22" s="20">
        <v>71225676</v>
      </c>
    </row>
    <row r="23" spans="1:5" x14ac:dyDescent="0.2">
      <c r="A23" s="19" t="s">
        <v>33</v>
      </c>
      <c r="B23" s="19" t="s">
        <v>34</v>
      </c>
      <c r="C23" s="20">
        <v>2014611</v>
      </c>
      <c r="D23" s="20">
        <v>0</v>
      </c>
      <c r="E23" s="20">
        <v>2014611</v>
      </c>
    </row>
    <row r="24" spans="1:5" x14ac:dyDescent="0.2">
      <c r="A24" s="19" t="s">
        <v>35</v>
      </c>
      <c r="B24" s="19" t="s">
        <v>36</v>
      </c>
      <c r="C24" s="20">
        <v>67534264</v>
      </c>
      <c r="D24" s="20">
        <v>0</v>
      </c>
      <c r="E24" s="20">
        <v>67534264</v>
      </c>
    </row>
    <row r="25" spans="1:5" x14ac:dyDescent="0.2">
      <c r="A25" s="19" t="s">
        <v>37</v>
      </c>
      <c r="B25" s="19" t="s">
        <v>38</v>
      </c>
      <c r="C25" s="20">
        <v>1150</v>
      </c>
      <c r="D25" s="20">
        <v>0</v>
      </c>
      <c r="E25" s="20">
        <v>1150</v>
      </c>
    </row>
    <row r="26" spans="1:5" x14ac:dyDescent="0.2">
      <c r="A26" s="19" t="s">
        <v>39</v>
      </c>
      <c r="B26" s="19" t="s">
        <v>40</v>
      </c>
      <c r="C26" s="20">
        <v>1142</v>
      </c>
      <c r="D26" s="20">
        <v>0</v>
      </c>
      <c r="E26" s="20">
        <v>1142</v>
      </c>
    </row>
    <row r="27" spans="1:5" x14ac:dyDescent="0.2">
      <c r="A27" s="19" t="s">
        <v>41</v>
      </c>
      <c r="B27" s="19" t="s">
        <v>42</v>
      </c>
      <c r="C27" s="20">
        <v>590006</v>
      </c>
      <c r="D27" s="20">
        <v>0</v>
      </c>
      <c r="E27" s="20">
        <v>590006</v>
      </c>
    </row>
    <row r="28" spans="1:5" x14ac:dyDescent="0.2">
      <c r="A28" s="19" t="s">
        <v>43</v>
      </c>
      <c r="B28" s="19" t="s">
        <v>44</v>
      </c>
      <c r="C28" s="20">
        <v>505884</v>
      </c>
      <c r="D28" s="20">
        <v>0</v>
      </c>
      <c r="E28" s="20">
        <v>505884</v>
      </c>
    </row>
    <row r="29" spans="1:5" x14ac:dyDescent="0.2">
      <c r="A29" s="19" t="s">
        <v>45</v>
      </c>
      <c r="B29" s="19" t="s">
        <v>46</v>
      </c>
      <c r="C29" s="20">
        <v>490031</v>
      </c>
      <c r="D29" s="20">
        <v>0</v>
      </c>
      <c r="E29" s="20">
        <v>490031</v>
      </c>
    </row>
    <row r="30" spans="1:5" x14ac:dyDescent="0.2">
      <c r="A30" s="19" t="s">
        <v>139</v>
      </c>
      <c r="B30" s="19" t="s">
        <v>140</v>
      </c>
      <c r="C30" s="20">
        <v>88588</v>
      </c>
      <c r="D30" s="20">
        <v>0</v>
      </c>
      <c r="E30" s="20">
        <v>88588</v>
      </c>
    </row>
    <row r="31" spans="1:5" x14ac:dyDescent="0.2">
      <c r="A31" s="19" t="s">
        <v>47</v>
      </c>
      <c r="B31" s="19" t="s">
        <v>48</v>
      </c>
      <c r="C31" s="20">
        <v>10906797</v>
      </c>
      <c r="D31" s="20">
        <v>0</v>
      </c>
      <c r="E31" s="20">
        <v>10906797</v>
      </c>
    </row>
    <row r="32" spans="1:5" x14ac:dyDescent="0.2">
      <c r="A32" s="19" t="s">
        <v>49</v>
      </c>
      <c r="B32" s="19" t="s">
        <v>50</v>
      </c>
      <c r="C32" s="20">
        <v>5180100</v>
      </c>
      <c r="D32" s="20">
        <v>0</v>
      </c>
      <c r="E32" s="20">
        <v>5180100</v>
      </c>
    </row>
    <row r="33" spans="1:5" x14ac:dyDescent="0.2">
      <c r="A33" s="19" t="s">
        <v>51</v>
      </c>
      <c r="B33" s="19" t="s">
        <v>52</v>
      </c>
      <c r="C33" s="20">
        <v>3879205</v>
      </c>
      <c r="D33" s="20">
        <v>0</v>
      </c>
      <c r="E33" s="20">
        <v>3879205</v>
      </c>
    </row>
    <row r="34" spans="1:5" x14ac:dyDescent="0.2">
      <c r="A34" s="19" t="s">
        <v>53</v>
      </c>
      <c r="B34" s="19" t="s">
        <v>54</v>
      </c>
      <c r="C34" s="20">
        <v>1847492</v>
      </c>
      <c r="D34" s="20">
        <v>0</v>
      </c>
      <c r="E34" s="20">
        <v>1847492</v>
      </c>
    </row>
    <row r="35" spans="1:5" x14ac:dyDescent="0.2">
      <c r="A35" s="19" t="s">
        <v>57</v>
      </c>
      <c r="B35" s="19" t="s">
        <v>58</v>
      </c>
      <c r="C35" s="20">
        <v>33347020</v>
      </c>
      <c r="D35" s="20">
        <v>0</v>
      </c>
      <c r="E35" s="20">
        <v>33347020</v>
      </c>
    </row>
    <row r="36" spans="1:5" x14ac:dyDescent="0.2">
      <c r="A36" s="19" t="s">
        <v>59</v>
      </c>
      <c r="B36" s="19" t="s">
        <v>60</v>
      </c>
      <c r="C36" s="20">
        <v>-33347020</v>
      </c>
      <c r="D36" s="20">
        <v>0</v>
      </c>
      <c r="E36" s="20">
        <v>-33347020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6"/>
  <dimension ref="A1:E34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152</v>
      </c>
      <c r="B1" s="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 t="s">
        <v>141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19" t="s">
        <v>8</v>
      </c>
      <c r="B8" s="19" t="s">
        <v>126</v>
      </c>
      <c r="C8" s="20">
        <v>75088014</v>
      </c>
      <c r="D8" s="20">
        <v>-3780116</v>
      </c>
      <c r="E8" s="20">
        <v>71307898</v>
      </c>
    </row>
    <row r="9" spans="1:5" x14ac:dyDescent="0.2">
      <c r="A9" s="19" t="s">
        <v>10</v>
      </c>
      <c r="B9" s="19" t="s">
        <v>11</v>
      </c>
      <c r="C9" s="20">
        <v>6425860</v>
      </c>
      <c r="D9" s="20">
        <v>0</v>
      </c>
      <c r="E9" s="20">
        <v>6425860</v>
      </c>
    </row>
    <row r="10" spans="1:5" x14ac:dyDescent="0.2">
      <c r="A10" s="19" t="s">
        <v>12</v>
      </c>
      <c r="B10" s="19" t="s">
        <v>13</v>
      </c>
      <c r="C10" s="20">
        <v>5318498</v>
      </c>
      <c r="D10" s="20">
        <v>0</v>
      </c>
      <c r="E10" s="20">
        <v>5318498</v>
      </c>
    </row>
    <row r="11" spans="1:5" x14ac:dyDescent="0.2">
      <c r="A11" s="19" t="s">
        <v>14</v>
      </c>
      <c r="B11" s="19" t="s">
        <v>15</v>
      </c>
      <c r="C11" s="20">
        <v>273463</v>
      </c>
      <c r="D11" s="20">
        <v>-46889</v>
      </c>
      <c r="E11" s="20">
        <v>226574</v>
      </c>
    </row>
    <row r="12" spans="1:5" x14ac:dyDescent="0.2">
      <c r="A12" s="19" t="s">
        <v>16</v>
      </c>
      <c r="B12" s="19" t="s">
        <v>17</v>
      </c>
      <c r="C12" s="20">
        <v>18737407</v>
      </c>
      <c r="D12" s="20">
        <v>-21175</v>
      </c>
      <c r="E12" s="20">
        <v>18716232</v>
      </c>
    </row>
    <row r="13" spans="1:5" x14ac:dyDescent="0.2">
      <c r="A13" s="19" t="s">
        <v>18</v>
      </c>
      <c r="B13" s="19" t="s">
        <v>19</v>
      </c>
      <c r="C13" s="20">
        <v>35365172</v>
      </c>
      <c r="D13" s="20">
        <v>-2939982</v>
      </c>
      <c r="E13" s="20">
        <v>32425190</v>
      </c>
    </row>
    <row r="14" spans="1:5" x14ac:dyDescent="0.2">
      <c r="A14" s="19" t="s">
        <v>121</v>
      </c>
      <c r="B14" s="19" t="s">
        <v>122</v>
      </c>
      <c r="C14" s="20">
        <v>1184851</v>
      </c>
      <c r="D14" s="20">
        <v>0</v>
      </c>
      <c r="E14" s="20">
        <v>1184851</v>
      </c>
    </row>
    <row r="15" spans="1:5" x14ac:dyDescent="0.2">
      <c r="A15" s="19" t="s">
        <v>20</v>
      </c>
      <c r="B15" s="19" t="s">
        <v>21</v>
      </c>
      <c r="C15" s="20">
        <v>540520</v>
      </c>
      <c r="D15" s="20">
        <v>0</v>
      </c>
      <c r="E15" s="20">
        <v>540520</v>
      </c>
    </row>
    <row r="16" spans="1:5" x14ac:dyDescent="0.2">
      <c r="A16" s="19" t="s">
        <v>23</v>
      </c>
      <c r="B16" s="19" t="s">
        <v>24</v>
      </c>
      <c r="C16" s="20">
        <v>40601</v>
      </c>
      <c r="D16" s="20">
        <v>-1035</v>
      </c>
      <c r="E16" s="20">
        <v>39566</v>
      </c>
    </row>
    <row r="17" spans="1:5" x14ac:dyDescent="0.2">
      <c r="A17" s="19" t="s">
        <v>25</v>
      </c>
      <c r="B17" s="19" t="s">
        <v>26</v>
      </c>
      <c r="C17" s="20">
        <v>5478803</v>
      </c>
      <c r="D17" s="20">
        <v>-744855</v>
      </c>
      <c r="E17" s="20">
        <v>4733948</v>
      </c>
    </row>
    <row r="18" spans="1:5" x14ac:dyDescent="0.2">
      <c r="A18" s="19" t="s">
        <v>27</v>
      </c>
      <c r="B18" s="19" t="s">
        <v>28</v>
      </c>
      <c r="C18" s="20">
        <v>1485274</v>
      </c>
      <c r="D18" s="20">
        <v>-26180</v>
      </c>
      <c r="E18" s="20">
        <v>1459094</v>
      </c>
    </row>
    <row r="19" spans="1:5" x14ac:dyDescent="0.2">
      <c r="A19" s="19" t="s">
        <v>127</v>
      </c>
      <c r="B19" s="19" t="s">
        <v>128</v>
      </c>
      <c r="C19" s="20">
        <v>237565</v>
      </c>
      <c r="D19" s="20">
        <v>0</v>
      </c>
      <c r="E19" s="20">
        <v>237565</v>
      </c>
    </row>
    <row r="20" spans="1:5" x14ac:dyDescent="0.2">
      <c r="A20" s="19" t="s">
        <v>29</v>
      </c>
      <c r="B20" s="19" t="s">
        <v>30</v>
      </c>
      <c r="C20" s="20">
        <v>71307898</v>
      </c>
      <c r="D20" s="20">
        <v>0</v>
      </c>
      <c r="E20" s="20">
        <v>71307898</v>
      </c>
    </row>
    <row r="21" spans="1:5" x14ac:dyDescent="0.2">
      <c r="A21" s="19" t="s">
        <v>31</v>
      </c>
      <c r="B21" s="19" t="s">
        <v>32</v>
      </c>
      <c r="C21" s="20">
        <v>61231285</v>
      </c>
      <c r="D21" s="20">
        <v>0</v>
      </c>
      <c r="E21" s="20">
        <v>61231285</v>
      </c>
    </row>
    <row r="22" spans="1:5" x14ac:dyDescent="0.2">
      <c r="A22" s="19" t="s">
        <v>33</v>
      </c>
      <c r="B22" s="19" t="s">
        <v>34</v>
      </c>
      <c r="C22" s="20">
        <v>1475055</v>
      </c>
      <c r="D22" s="20">
        <v>0</v>
      </c>
      <c r="E22" s="20">
        <v>1475055</v>
      </c>
    </row>
    <row r="23" spans="1:5" x14ac:dyDescent="0.2">
      <c r="A23" s="19" t="s">
        <v>35</v>
      </c>
      <c r="B23" s="19" t="s">
        <v>36</v>
      </c>
      <c r="C23" s="20">
        <v>58220951</v>
      </c>
      <c r="D23" s="20">
        <v>0</v>
      </c>
      <c r="E23" s="20">
        <v>58220951</v>
      </c>
    </row>
    <row r="24" spans="1:5" x14ac:dyDescent="0.2">
      <c r="A24" s="19" t="s">
        <v>37</v>
      </c>
      <c r="B24" s="19" t="s">
        <v>38</v>
      </c>
      <c r="C24" s="20">
        <v>622</v>
      </c>
      <c r="D24" s="20">
        <v>0</v>
      </c>
      <c r="E24" s="20">
        <v>622</v>
      </c>
    </row>
    <row r="25" spans="1:5" x14ac:dyDescent="0.2">
      <c r="A25" s="19" t="s">
        <v>39</v>
      </c>
      <c r="B25" s="19" t="s">
        <v>40</v>
      </c>
      <c r="C25" s="20">
        <v>514</v>
      </c>
      <c r="D25" s="20">
        <v>0</v>
      </c>
      <c r="E25" s="20">
        <v>514</v>
      </c>
    </row>
    <row r="26" spans="1:5" x14ac:dyDescent="0.2">
      <c r="A26" s="19" t="s">
        <v>41</v>
      </c>
      <c r="B26" s="19" t="s">
        <v>42</v>
      </c>
      <c r="C26" s="20">
        <v>313501</v>
      </c>
      <c r="D26" s="20">
        <v>0</v>
      </c>
      <c r="E26" s="20">
        <v>313501</v>
      </c>
    </row>
    <row r="27" spans="1:5" x14ac:dyDescent="0.2">
      <c r="A27" s="19" t="s">
        <v>43</v>
      </c>
      <c r="B27" s="19" t="s">
        <v>44</v>
      </c>
      <c r="C27" s="20">
        <v>428378</v>
      </c>
      <c r="D27" s="20">
        <v>0</v>
      </c>
      <c r="E27" s="20">
        <v>428378</v>
      </c>
    </row>
    <row r="28" spans="1:5" x14ac:dyDescent="0.2">
      <c r="A28" s="19" t="s">
        <v>45</v>
      </c>
      <c r="B28" s="19" t="s">
        <v>46</v>
      </c>
      <c r="C28" s="20">
        <v>792264</v>
      </c>
      <c r="D28" s="20">
        <v>0</v>
      </c>
      <c r="E28" s="20">
        <v>792264</v>
      </c>
    </row>
    <row r="29" spans="1:5" x14ac:dyDescent="0.2">
      <c r="A29" s="19" t="s">
        <v>47</v>
      </c>
      <c r="B29" s="19" t="s">
        <v>48</v>
      </c>
      <c r="C29" s="20">
        <v>10076613</v>
      </c>
      <c r="D29" s="20">
        <v>0</v>
      </c>
      <c r="E29" s="20">
        <v>10076613</v>
      </c>
    </row>
    <row r="30" spans="1:5" x14ac:dyDescent="0.2">
      <c r="A30" s="19" t="s">
        <v>49</v>
      </c>
      <c r="B30" s="19" t="s">
        <v>50</v>
      </c>
      <c r="C30" s="20">
        <v>5180100</v>
      </c>
      <c r="D30" s="20">
        <v>0</v>
      </c>
      <c r="E30" s="20">
        <v>5180100</v>
      </c>
    </row>
    <row r="31" spans="1:5" x14ac:dyDescent="0.2">
      <c r="A31" s="19" t="s">
        <v>51</v>
      </c>
      <c r="B31" s="19" t="s">
        <v>52</v>
      </c>
      <c r="C31" s="20">
        <v>3811008</v>
      </c>
      <c r="D31" s="20">
        <v>0</v>
      </c>
      <c r="E31" s="20">
        <v>3811008</v>
      </c>
    </row>
    <row r="32" spans="1:5" x14ac:dyDescent="0.2">
      <c r="A32" s="19" t="s">
        <v>53</v>
      </c>
      <c r="B32" s="19" t="s">
        <v>54</v>
      </c>
      <c r="C32" s="20">
        <v>1085505</v>
      </c>
      <c r="D32" s="20">
        <v>0</v>
      </c>
      <c r="E32" s="20">
        <v>1085505</v>
      </c>
    </row>
    <row r="33" spans="1:5" x14ac:dyDescent="0.2">
      <c r="A33" s="19" t="s">
        <v>57</v>
      </c>
      <c r="B33" s="19" t="s">
        <v>58</v>
      </c>
      <c r="C33" s="20">
        <v>30391148</v>
      </c>
      <c r="D33" s="20">
        <v>0</v>
      </c>
      <c r="E33" s="20">
        <v>30391148</v>
      </c>
    </row>
    <row r="34" spans="1:5" x14ac:dyDescent="0.2">
      <c r="A34" s="19" t="s">
        <v>59</v>
      </c>
      <c r="B34" s="19" t="s">
        <v>60</v>
      </c>
      <c r="C34" s="20">
        <v>-30391148</v>
      </c>
      <c r="D34" s="20">
        <v>0</v>
      </c>
      <c r="E34" s="20">
        <v>-30391148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7"/>
  <dimension ref="A1:E40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152</v>
      </c>
      <c r="B1" s="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 t="s">
        <v>132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19" t="s">
        <v>8</v>
      </c>
      <c r="B8" s="19" t="s">
        <v>126</v>
      </c>
      <c r="C8" s="20">
        <v>67934245</v>
      </c>
      <c r="D8" s="20">
        <v>-2292467</v>
      </c>
      <c r="E8" s="20">
        <v>65641778</v>
      </c>
    </row>
    <row r="9" spans="1:5" x14ac:dyDescent="0.2">
      <c r="A9" s="19" t="s">
        <v>10</v>
      </c>
      <c r="B9" s="19" t="s">
        <v>11</v>
      </c>
      <c r="C9" s="20">
        <v>11424298</v>
      </c>
      <c r="D9" s="20">
        <v>0</v>
      </c>
      <c r="E9" s="20">
        <v>11424298</v>
      </c>
    </row>
    <row r="10" spans="1:5" x14ac:dyDescent="0.2">
      <c r="A10" s="19" t="s">
        <v>12</v>
      </c>
      <c r="B10" s="19" t="s">
        <v>13</v>
      </c>
      <c r="C10" s="20">
        <v>3764257</v>
      </c>
      <c r="D10" s="20">
        <v>0</v>
      </c>
      <c r="E10" s="20">
        <v>3764257</v>
      </c>
    </row>
    <row r="11" spans="1:5" x14ac:dyDescent="0.2">
      <c r="A11" s="19" t="s">
        <v>14</v>
      </c>
      <c r="B11" s="19" t="s">
        <v>15</v>
      </c>
      <c r="C11" s="20">
        <v>290798</v>
      </c>
      <c r="D11" s="20">
        <v>-48994</v>
      </c>
      <c r="E11" s="20">
        <v>241804</v>
      </c>
    </row>
    <row r="12" spans="1:5" x14ac:dyDescent="0.2">
      <c r="A12" s="19" t="s">
        <v>16</v>
      </c>
      <c r="B12" s="19" t="s">
        <v>17</v>
      </c>
      <c r="C12" s="20">
        <v>13459830</v>
      </c>
      <c r="D12" s="20">
        <v>-85</v>
      </c>
      <c r="E12" s="20">
        <v>13459745</v>
      </c>
    </row>
    <row r="13" spans="1:5" x14ac:dyDescent="0.2">
      <c r="A13" s="19" t="s">
        <v>18</v>
      </c>
      <c r="B13" s="19" t="s">
        <v>19</v>
      </c>
      <c r="C13" s="20">
        <v>30600450</v>
      </c>
      <c r="D13" s="20">
        <v>-1519291</v>
      </c>
      <c r="E13" s="20">
        <v>29081159</v>
      </c>
    </row>
    <row r="14" spans="1:5" x14ac:dyDescent="0.2">
      <c r="A14" s="19" t="s">
        <v>121</v>
      </c>
      <c r="B14" s="19" t="s">
        <v>122</v>
      </c>
      <c r="C14" s="20">
        <v>964979</v>
      </c>
      <c r="D14" s="20">
        <v>0</v>
      </c>
      <c r="E14" s="20">
        <v>964979</v>
      </c>
    </row>
    <row r="15" spans="1:5" x14ac:dyDescent="0.2">
      <c r="A15" s="19" t="s">
        <v>20</v>
      </c>
      <c r="B15" s="19" t="s">
        <v>21</v>
      </c>
      <c r="C15" s="20">
        <v>0</v>
      </c>
      <c r="D15" s="20">
        <v>0</v>
      </c>
      <c r="E15" s="20">
        <v>0</v>
      </c>
    </row>
    <row r="16" spans="1:5" x14ac:dyDescent="0.2">
      <c r="A16" s="19" t="s">
        <v>23</v>
      </c>
      <c r="B16" s="19" t="s">
        <v>24</v>
      </c>
      <c r="C16" s="20">
        <v>797322</v>
      </c>
      <c r="D16" s="20">
        <v>-1035</v>
      </c>
      <c r="E16" s="20">
        <v>796287</v>
      </c>
    </row>
    <row r="17" spans="1:5" x14ac:dyDescent="0.2">
      <c r="A17" s="19" t="s">
        <v>113</v>
      </c>
      <c r="B17" s="19" t="s">
        <v>114</v>
      </c>
      <c r="C17" s="19"/>
      <c r="D17" s="19"/>
      <c r="E17" s="19"/>
    </row>
    <row r="18" spans="1:5" x14ac:dyDescent="0.2">
      <c r="A18" s="19" t="s">
        <v>25</v>
      </c>
      <c r="B18" s="19" t="s">
        <v>26</v>
      </c>
      <c r="C18" s="20">
        <v>5256835</v>
      </c>
      <c r="D18" s="20">
        <v>-694001</v>
      </c>
      <c r="E18" s="20">
        <v>4562834</v>
      </c>
    </row>
    <row r="19" spans="1:5" x14ac:dyDescent="0.2">
      <c r="A19" s="19" t="s">
        <v>27</v>
      </c>
      <c r="B19" s="19" t="s">
        <v>28</v>
      </c>
      <c r="C19" s="20">
        <v>1137911</v>
      </c>
      <c r="D19" s="20">
        <v>-29061</v>
      </c>
      <c r="E19" s="20">
        <v>1108850</v>
      </c>
    </row>
    <row r="20" spans="1:5" x14ac:dyDescent="0.2">
      <c r="A20" s="19" t="s">
        <v>127</v>
      </c>
      <c r="B20" s="19" t="s">
        <v>128</v>
      </c>
      <c r="C20" s="20">
        <v>237565</v>
      </c>
      <c r="D20" s="20">
        <v>0</v>
      </c>
      <c r="E20" s="20">
        <v>237565</v>
      </c>
    </row>
    <row r="21" spans="1:5" x14ac:dyDescent="0.2">
      <c r="A21" s="19" t="s">
        <v>133</v>
      </c>
      <c r="B21" s="19" t="s">
        <v>134</v>
      </c>
      <c r="C21" s="19"/>
      <c r="D21" s="19"/>
      <c r="E21" s="19"/>
    </row>
    <row r="22" spans="1:5" x14ac:dyDescent="0.2">
      <c r="A22" s="19" t="s">
        <v>29</v>
      </c>
      <c r="B22" s="19" t="s">
        <v>30</v>
      </c>
      <c r="C22" s="20">
        <v>65641778</v>
      </c>
      <c r="D22" s="20">
        <v>0</v>
      </c>
      <c r="E22" s="20">
        <v>65641778</v>
      </c>
    </row>
    <row r="23" spans="1:5" x14ac:dyDescent="0.2">
      <c r="A23" s="19" t="s">
        <v>31</v>
      </c>
      <c r="B23" s="19" t="s">
        <v>32</v>
      </c>
      <c r="C23" s="20">
        <v>55265625</v>
      </c>
      <c r="D23" s="20">
        <v>0</v>
      </c>
      <c r="E23" s="20">
        <v>55265625</v>
      </c>
    </row>
    <row r="24" spans="1:5" x14ac:dyDescent="0.2">
      <c r="A24" s="19" t="s">
        <v>33</v>
      </c>
      <c r="B24" s="19" t="s">
        <v>34</v>
      </c>
      <c r="C24" s="20">
        <v>809134</v>
      </c>
      <c r="D24" s="20">
        <v>0</v>
      </c>
      <c r="E24" s="20">
        <v>809134</v>
      </c>
    </row>
    <row r="25" spans="1:5" x14ac:dyDescent="0.2">
      <c r="A25" s="19" t="s">
        <v>35</v>
      </c>
      <c r="B25" s="19" t="s">
        <v>36</v>
      </c>
      <c r="C25" s="20">
        <v>53104767</v>
      </c>
      <c r="D25" s="20">
        <v>0</v>
      </c>
      <c r="E25" s="20">
        <v>53104767</v>
      </c>
    </row>
    <row r="26" spans="1:5" x14ac:dyDescent="0.2">
      <c r="A26" s="19" t="s">
        <v>37</v>
      </c>
      <c r="B26" s="19" t="s">
        <v>38</v>
      </c>
      <c r="C26" s="20">
        <v>11277</v>
      </c>
      <c r="D26" s="20">
        <v>0</v>
      </c>
      <c r="E26" s="20">
        <v>11277</v>
      </c>
    </row>
    <row r="27" spans="1:5" x14ac:dyDescent="0.2">
      <c r="A27" s="19" t="s">
        <v>39</v>
      </c>
      <c r="B27" s="19" t="s">
        <v>40</v>
      </c>
      <c r="C27" s="20">
        <v>500</v>
      </c>
      <c r="D27" s="20">
        <v>0</v>
      </c>
      <c r="E27" s="20">
        <v>500</v>
      </c>
    </row>
    <row r="28" spans="1:5" x14ac:dyDescent="0.2">
      <c r="A28" s="19" t="s">
        <v>135</v>
      </c>
      <c r="B28" s="19" t="s">
        <v>136</v>
      </c>
      <c r="C28" s="19"/>
      <c r="D28" s="19"/>
      <c r="E28" s="19"/>
    </row>
    <row r="29" spans="1:5" x14ac:dyDescent="0.2">
      <c r="A29" s="19" t="s">
        <v>41</v>
      </c>
      <c r="B29" s="19" t="s">
        <v>42</v>
      </c>
      <c r="C29" s="20">
        <v>343188</v>
      </c>
      <c r="D29" s="20">
        <v>0</v>
      </c>
      <c r="E29" s="20">
        <v>343188</v>
      </c>
    </row>
    <row r="30" spans="1:5" x14ac:dyDescent="0.2">
      <c r="A30" s="19" t="s">
        <v>137</v>
      </c>
      <c r="B30" s="19" t="s">
        <v>138</v>
      </c>
      <c r="C30" s="19"/>
      <c r="D30" s="19"/>
      <c r="E30" s="19"/>
    </row>
    <row r="31" spans="1:5" x14ac:dyDescent="0.2">
      <c r="A31" s="19" t="s">
        <v>43</v>
      </c>
      <c r="B31" s="19" t="s">
        <v>44</v>
      </c>
      <c r="C31" s="20">
        <v>372865</v>
      </c>
      <c r="D31" s="20">
        <v>0</v>
      </c>
      <c r="E31" s="20">
        <v>372865</v>
      </c>
    </row>
    <row r="32" spans="1:5" x14ac:dyDescent="0.2">
      <c r="A32" s="19" t="s">
        <v>45</v>
      </c>
      <c r="B32" s="19" t="s">
        <v>46</v>
      </c>
      <c r="C32" s="20">
        <v>623894</v>
      </c>
      <c r="D32" s="20">
        <v>0</v>
      </c>
      <c r="E32" s="20">
        <v>623894</v>
      </c>
    </row>
    <row r="33" spans="1:5" x14ac:dyDescent="0.2">
      <c r="A33" s="19" t="s">
        <v>139</v>
      </c>
      <c r="B33" s="19" t="s">
        <v>140</v>
      </c>
      <c r="C33" s="19"/>
      <c r="D33" s="19"/>
      <c r="E33" s="19"/>
    </row>
    <row r="34" spans="1:5" x14ac:dyDescent="0.2">
      <c r="A34" s="19" t="s">
        <v>47</v>
      </c>
      <c r="B34" s="19" t="s">
        <v>48</v>
      </c>
      <c r="C34" s="20">
        <v>10376153</v>
      </c>
      <c r="D34" s="20">
        <v>0</v>
      </c>
      <c r="E34" s="20">
        <v>10376153</v>
      </c>
    </row>
    <row r="35" spans="1:5" x14ac:dyDescent="0.2">
      <c r="A35" s="19" t="s">
        <v>49</v>
      </c>
      <c r="B35" s="19" t="s">
        <v>50</v>
      </c>
      <c r="C35" s="20">
        <v>5180100</v>
      </c>
      <c r="D35" s="20">
        <v>0</v>
      </c>
      <c r="E35" s="20">
        <v>5180100</v>
      </c>
    </row>
    <row r="36" spans="1:5" x14ac:dyDescent="0.2">
      <c r="A36" s="19" t="s">
        <v>51</v>
      </c>
      <c r="B36" s="19" t="s">
        <v>52</v>
      </c>
      <c r="C36" s="20">
        <v>3811008</v>
      </c>
      <c r="D36" s="20">
        <v>0</v>
      </c>
      <c r="E36" s="20">
        <v>3811008</v>
      </c>
    </row>
    <row r="37" spans="1:5" x14ac:dyDescent="0.2">
      <c r="A37" s="19" t="s">
        <v>53</v>
      </c>
      <c r="B37" s="19" t="s">
        <v>54</v>
      </c>
      <c r="C37" s="20">
        <v>1385045</v>
      </c>
      <c r="D37" s="20">
        <v>0</v>
      </c>
      <c r="E37" s="20">
        <v>1385045</v>
      </c>
    </row>
    <row r="38" spans="1:5" x14ac:dyDescent="0.2">
      <c r="A38" s="19" t="s">
        <v>55</v>
      </c>
      <c r="B38" s="19" t="s">
        <v>56</v>
      </c>
      <c r="C38" s="20">
        <v>0</v>
      </c>
      <c r="D38" s="20">
        <v>0</v>
      </c>
      <c r="E38" s="20">
        <v>0</v>
      </c>
    </row>
    <row r="39" spans="1:5" x14ac:dyDescent="0.2">
      <c r="A39" s="19" t="s">
        <v>57</v>
      </c>
      <c r="B39" s="19" t="s">
        <v>58</v>
      </c>
      <c r="C39" s="20">
        <v>24472290</v>
      </c>
      <c r="D39" s="20">
        <v>0</v>
      </c>
      <c r="E39" s="20">
        <v>24472290</v>
      </c>
    </row>
    <row r="40" spans="1:5" x14ac:dyDescent="0.2">
      <c r="A40" s="19" t="s">
        <v>59</v>
      </c>
      <c r="B40" s="19" t="s">
        <v>60</v>
      </c>
      <c r="C40" s="20">
        <v>-24472290</v>
      </c>
      <c r="D40" s="20">
        <v>0</v>
      </c>
      <c r="E40" s="20">
        <v>-24472290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8"/>
  <dimension ref="A1:E35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152</v>
      </c>
      <c r="B1" s="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>
        <v>38442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19" t="s">
        <v>8</v>
      </c>
      <c r="B8" s="19" t="s">
        <v>126</v>
      </c>
      <c r="C8" s="20">
        <v>58069387</v>
      </c>
      <c r="D8" s="20">
        <v>-2075266</v>
      </c>
      <c r="E8" s="20">
        <v>55994121</v>
      </c>
    </row>
    <row r="9" spans="1:5" x14ac:dyDescent="0.2">
      <c r="A9" s="19" t="s">
        <v>10</v>
      </c>
      <c r="B9" s="19" t="s">
        <v>11</v>
      </c>
      <c r="C9" s="20">
        <v>5871463</v>
      </c>
      <c r="D9" s="20">
        <v>0</v>
      </c>
      <c r="E9" s="20">
        <v>5871463</v>
      </c>
    </row>
    <row r="10" spans="1:5" x14ac:dyDescent="0.2">
      <c r="A10" s="19" t="s">
        <v>12</v>
      </c>
      <c r="B10" s="19" t="s">
        <v>13</v>
      </c>
      <c r="C10" s="20">
        <v>2912933</v>
      </c>
      <c r="D10" s="20">
        <v>0</v>
      </c>
      <c r="E10" s="20">
        <v>2912933</v>
      </c>
    </row>
    <row r="11" spans="1:5" x14ac:dyDescent="0.2">
      <c r="A11" s="19" t="s">
        <v>14</v>
      </c>
      <c r="B11" s="19" t="s">
        <v>15</v>
      </c>
      <c r="C11" s="20">
        <v>283210</v>
      </c>
      <c r="D11" s="20">
        <v>-52050</v>
      </c>
      <c r="E11" s="20">
        <v>231160</v>
      </c>
    </row>
    <row r="12" spans="1:5" x14ac:dyDescent="0.2">
      <c r="A12" s="19" t="s">
        <v>16</v>
      </c>
      <c r="B12" s="19" t="s">
        <v>17</v>
      </c>
      <c r="C12" s="20">
        <v>8050297</v>
      </c>
      <c r="D12" s="20">
        <v>-2034</v>
      </c>
      <c r="E12" s="20">
        <v>8048263</v>
      </c>
    </row>
    <row r="13" spans="1:5" x14ac:dyDescent="0.2">
      <c r="A13" s="19" t="s">
        <v>18</v>
      </c>
      <c r="B13" s="19" t="s">
        <v>19</v>
      </c>
      <c r="C13" s="20">
        <v>33521879</v>
      </c>
      <c r="D13" s="20">
        <v>-1358691</v>
      </c>
      <c r="E13" s="20">
        <v>32163188</v>
      </c>
    </row>
    <row r="14" spans="1:5" x14ac:dyDescent="0.2">
      <c r="A14" s="19" t="s">
        <v>121</v>
      </c>
      <c r="B14" s="19" t="s">
        <v>122</v>
      </c>
      <c r="C14" s="20">
        <v>668545</v>
      </c>
      <c r="D14" s="20">
        <v>0</v>
      </c>
      <c r="E14" s="20">
        <v>668545</v>
      </c>
    </row>
    <row r="15" spans="1:5" x14ac:dyDescent="0.2">
      <c r="A15" s="19" t="s">
        <v>20</v>
      </c>
      <c r="B15" s="19" t="s">
        <v>21</v>
      </c>
      <c r="C15" s="20">
        <v>503667</v>
      </c>
      <c r="D15" s="20">
        <v>0</v>
      </c>
      <c r="E15" s="20">
        <v>503667</v>
      </c>
    </row>
    <row r="16" spans="1:5" x14ac:dyDescent="0.2">
      <c r="A16" s="19" t="s">
        <v>23</v>
      </c>
      <c r="B16" s="19" t="s">
        <v>24</v>
      </c>
      <c r="C16" s="20">
        <v>35752</v>
      </c>
      <c r="D16" s="20">
        <v>-1035</v>
      </c>
      <c r="E16" s="20">
        <v>34717</v>
      </c>
    </row>
    <row r="17" spans="1:5" x14ac:dyDescent="0.2">
      <c r="A17" s="19" t="s">
        <v>25</v>
      </c>
      <c r="B17" s="19" t="s">
        <v>26</v>
      </c>
      <c r="C17" s="20">
        <v>5097889</v>
      </c>
      <c r="D17" s="20">
        <v>-637566</v>
      </c>
      <c r="E17" s="20">
        <v>4460323</v>
      </c>
    </row>
    <row r="18" spans="1:5" x14ac:dyDescent="0.2">
      <c r="A18" s="19" t="s">
        <v>27</v>
      </c>
      <c r="B18" s="19" t="s">
        <v>28</v>
      </c>
      <c r="C18" s="20">
        <v>886187</v>
      </c>
      <c r="D18" s="20">
        <v>-23890</v>
      </c>
      <c r="E18" s="20">
        <v>862297</v>
      </c>
    </row>
    <row r="19" spans="1:5" x14ac:dyDescent="0.2">
      <c r="A19" s="19" t="s">
        <v>127</v>
      </c>
      <c r="B19" s="19" t="s">
        <v>128</v>
      </c>
      <c r="C19" s="20">
        <v>237565</v>
      </c>
      <c r="D19" s="20">
        <v>0</v>
      </c>
      <c r="E19" s="20">
        <v>237565</v>
      </c>
    </row>
    <row r="20" spans="1:5" x14ac:dyDescent="0.2">
      <c r="A20" s="19" t="s">
        <v>29</v>
      </c>
      <c r="B20" s="19" t="s">
        <v>30</v>
      </c>
      <c r="C20" s="20">
        <v>55994121</v>
      </c>
      <c r="D20" s="20">
        <v>0</v>
      </c>
      <c r="E20" s="20">
        <v>55994121</v>
      </c>
    </row>
    <row r="21" spans="1:5" x14ac:dyDescent="0.2">
      <c r="A21" s="19" t="s">
        <v>31</v>
      </c>
      <c r="B21" s="19" t="s">
        <v>32</v>
      </c>
      <c r="C21" s="20">
        <v>46350701</v>
      </c>
      <c r="D21" s="20">
        <v>0</v>
      </c>
      <c r="E21" s="20">
        <v>46350701</v>
      </c>
    </row>
    <row r="22" spans="1:5" x14ac:dyDescent="0.2">
      <c r="A22" s="19" t="s">
        <v>33</v>
      </c>
      <c r="B22" s="19" t="s">
        <v>34</v>
      </c>
      <c r="C22" s="20">
        <v>976853</v>
      </c>
      <c r="D22" s="20">
        <v>0</v>
      </c>
      <c r="E22" s="20">
        <v>976853</v>
      </c>
    </row>
    <row r="23" spans="1:5" x14ac:dyDescent="0.2">
      <c r="A23" s="19" t="s">
        <v>35</v>
      </c>
      <c r="B23" s="19" t="s">
        <v>36</v>
      </c>
      <c r="C23" s="20">
        <v>44243285</v>
      </c>
      <c r="D23" s="20">
        <v>0</v>
      </c>
      <c r="E23" s="20">
        <v>44243285</v>
      </c>
    </row>
    <row r="24" spans="1:5" x14ac:dyDescent="0.2">
      <c r="A24" s="19" t="s">
        <v>37</v>
      </c>
      <c r="B24" s="19" t="s">
        <v>38</v>
      </c>
      <c r="C24" s="20">
        <v>6655</v>
      </c>
      <c r="D24" s="20">
        <v>0</v>
      </c>
      <c r="E24" s="20">
        <v>6655</v>
      </c>
    </row>
    <row r="25" spans="1:5" x14ac:dyDescent="0.2">
      <c r="A25" s="19" t="s">
        <v>39</v>
      </c>
      <c r="B25" s="19" t="s">
        <v>40</v>
      </c>
      <c r="C25" s="20">
        <v>590</v>
      </c>
      <c r="D25" s="20">
        <v>0</v>
      </c>
      <c r="E25" s="20">
        <v>590</v>
      </c>
    </row>
    <row r="26" spans="1:5" x14ac:dyDescent="0.2">
      <c r="A26" s="19" t="s">
        <v>41</v>
      </c>
      <c r="B26" s="19" t="s">
        <v>42</v>
      </c>
      <c r="C26" s="20">
        <v>254238</v>
      </c>
      <c r="D26" s="20">
        <v>0</v>
      </c>
      <c r="E26" s="20">
        <v>254238</v>
      </c>
    </row>
    <row r="27" spans="1:5" x14ac:dyDescent="0.2">
      <c r="A27" s="19" t="s">
        <v>43</v>
      </c>
      <c r="B27" s="19" t="s">
        <v>44</v>
      </c>
      <c r="C27" s="20">
        <v>334569</v>
      </c>
      <c r="D27" s="20">
        <v>0</v>
      </c>
      <c r="E27" s="20">
        <v>334569</v>
      </c>
    </row>
    <row r="28" spans="1:5" x14ac:dyDescent="0.2">
      <c r="A28" s="19" t="s">
        <v>45</v>
      </c>
      <c r="B28" s="19" t="s">
        <v>46</v>
      </c>
      <c r="C28" s="20">
        <v>534511</v>
      </c>
      <c r="D28" s="20">
        <v>0</v>
      </c>
      <c r="E28" s="20">
        <v>534511</v>
      </c>
    </row>
    <row r="29" spans="1:5" x14ac:dyDescent="0.2">
      <c r="A29" s="19" t="s">
        <v>47</v>
      </c>
      <c r="B29" s="19" t="s">
        <v>48</v>
      </c>
      <c r="C29" s="20">
        <v>9643420</v>
      </c>
      <c r="D29" s="20">
        <v>0</v>
      </c>
      <c r="E29" s="20">
        <v>9643420</v>
      </c>
    </row>
    <row r="30" spans="1:5" x14ac:dyDescent="0.2">
      <c r="A30" s="19" t="s">
        <v>49</v>
      </c>
      <c r="B30" s="19" t="s">
        <v>50</v>
      </c>
      <c r="C30" s="20">
        <v>5180100</v>
      </c>
      <c r="D30" s="20">
        <v>0</v>
      </c>
      <c r="E30" s="20">
        <v>5180100</v>
      </c>
    </row>
    <row r="31" spans="1:5" x14ac:dyDescent="0.2">
      <c r="A31" s="19" t="s">
        <v>51</v>
      </c>
      <c r="B31" s="19" t="s">
        <v>52</v>
      </c>
      <c r="C31" s="20">
        <v>3811008</v>
      </c>
      <c r="D31" s="20">
        <v>0</v>
      </c>
      <c r="E31" s="20">
        <v>3811008</v>
      </c>
    </row>
    <row r="32" spans="1:5" x14ac:dyDescent="0.2">
      <c r="A32" s="19" t="s">
        <v>53</v>
      </c>
      <c r="B32" s="19" t="s">
        <v>54</v>
      </c>
      <c r="C32" s="20">
        <v>652312</v>
      </c>
      <c r="D32" s="20">
        <v>0</v>
      </c>
      <c r="E32" s="20">
        <v>652312</v>
      </c>
    </row>
    <row r="33" spans="1:5" x14ac:dyDescent="0.2">
      <c r="A33" s="19" t="s">
        <v>55</v>
      </c>
      <c r="B33" s="19" t="s">
        <v>56</v>
      </c>
      <c r="C33" s="20">
        <v>0</v>
      </c>
      <c r="D33" s="20">
        <v>0</v>
      </c>
      <c r="E33" s="20">
        <v>0</v>
      </c>
    </row>
    <row r="34" spans="1:5" x14ac:dyDescent="0.2">
      <c r="A34" s="19" t="s">
        <v>57</v>
      </c>
      <c r="B34" s="19" t="s">
        <v>58</v>
      </c>
      <c r="C34" s="20">
        <v>20203572</v>
      </c>
      <c r="D34" s="20">
        <v>0</v>
      </c>
      <c r="E34" s="20">
        <v>20203572</v>
      </c>
    </row>
    <row r="35" spans="1:5" x14ac:dyDescent="0.2">
      <c r="A35" s="19" t="s">
        <v>59</v>
      </c>
      <c r="B35" s="19" t="s">
        <v>60</v>
      </c>
      <c r="C35" s="20">
        <v>-20203572</v>
      </c>
      <c r="D35" s="20">
        <v>0</v>
      </c>
      <c r="E35" s="20">
        <v>-20203572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9"/>
  <dimension ref="A1:E35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152</v>
      </c>
      <c r="B1" s="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>
        <v>38352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19" t="s">
        <v>8</v>
      </c>
      <c r="B8" s="19" t="s">
        <v>126</v>
      </c>
      <c r="C8" s="20">
        <v>56606764</v>
      </c>
      <c r="D8" s="20">
        <v>-1753946</v>
      </c>
      <c r="E8" s="20">
        <v>54852818</v>
      </c>
    </row>
    <row r="9" spans="1:5" x14ac:dyDescent="0.2">
      <c r="A9" s="19" t="s">
        <v>10</v>
      </c>
      <c r="B9" s="19" t="s">
        <v>11</v>
      </c>
      <c r="C9" s="20">
        <v>11953080</v>
      </c>
      <c r="D9" s="20">
        <v>0</v>
      </c>
      <c r="E9" s="20">
        <v>11953080</v>
      </c>
    </row>
    <row r="10" spans="1:5" x14ac:dyDescent="0.2">
      <c r="A10" s="19" t="s">
        <v>12</v>
      </c>
      <c r="B10" s="19" t="s">
        <v>13</v>
      </c>
      <c r="C10" s="20">
        <v>3452919</v>
      </c>
      <c r="D10" s="20">
        <v>0</v>
      </c>
      <c r="E10" s="20">
        <v>3452919</v>
      </c>
    </row>
    <row r="11" spans="1:5" x14ac:dyDescent="0.2">
      <c r="A11" s="19" t="s">
        <v>14</v>
      </c>
      <c r="B11" s="19" t="s">
        <v>15</v>
      </c>
      <c r="C11" s="20">
        <v>217931</v>
      </c>
      <c r="D11" s="20">
        <v>-28557</v>
      </c>
      <c r="E11" s="20">
        <v>189374</v>
      </c>
    </row>
    <row r="12" spans="1:5" x14ac:dyDescent="0.2">
      <c r="A12" s="19" t="s">
        <v>16</v>
      </c>
      <c r="B12" s="19" t="s">
        <v>17</v>
      </c>
      <c r="C12" s="20">
        <v>6763492</v>
      </c>
      <c r="D12" s="20">
        <v>-3829</v>
      </c>
      <c r="E12" s="20">
        <v>6759663</v>
      </c>
    </row>
    <row r="13" spans="1:5" x14ac:dyDescent="0.2">
      <c r="A13" s="19" t="s">
        <v>18</v>
      </c>
      <c r="B13" s="19" t="s">
        <v>19</v>
      </c>
      <c r="C13" s="20">
        <v>26702491</v>
      </c>
      <c r="D13" s="20">
        <v>-1134804</v>
      </c>
      <c r="E13" s="20">
        <v>25567687</v>
      </c>
    </row>
    <row r="14" spans="1:5" x14ac:dyDescent="0.2">
      <c r="A14" s="19" t="s">
        <v>121</v>
      </c>
      <c r="B14" s="19" t="s">
        <v>122</v>
      </c>
      <c r="C14" s="20">
        <v>555535</v>
      </c>
      <c r="D14" s="20">
        <v>0</v>
      </c>
      <c r="E14" s="20">
        <v>555535</v>
      </c>
    </row>
    <row r="15" spans="1:5" x14ac:dyDescent="0.2">
      <c r="A15" s="19" t="s">
        <v>20</v>
      </c>
      <c r="B15" s="19" t="s">
        <v>21</v>
      </c>
      <c r="C15" s="20">
        <v>483063</v>
      </c>
      <c r="D15" s="20">
        <v>0</v>
      </c>
      <c r="E15" s="20">
        <v>483063</v>
      </c>
    </row>
    <row r="16" spans="1:5" x14ac:dyDescent="0.2">
      <c r="A16" s="19" t="s">
        <v>23</v>
      </c>
      <c r="B16" s="19" t="s">
        <v>24</v>
      </c>
      <c r="C16" s="20">
        <v>34854</v>
      </c>
      <c r="D16" s="20">
        <v>0</v>
      </c>
      <c r="E16" s="20">
        <v>34854</v>
      </c>
    </row>
    <row r="17" spans="1:5" x14ac:dyDescent="0.2">
      <c r="A17" s="19" t="s">
        <v>25</v>
      </c>
      <c r="B17" s="19" t="s">
        <v>26</v>
      </c>
      <c r="C17" s="20">
        <v>5108878</v>
      </c>
      <c r="D17" s="20">
        <v>-570342</v>
      </c>
      <c r="E17" s="20">
        <v>4538536</v>
      </c>
    </row>
    <row r="18" spans="1:5" x14ac:dyDescent="0.2">
      <c r="A18" s="19" t="s">
        <v>27</v>
      </c>
      <c r="B18" s="19" t="s">
        <v>28</v>
      </c>
      <c r="C18" s="20">
        <v>1096956</v>
      </c>
      <c r="D18" s="20">
        <v>-16414</v>
      </c>
      <c r="E18" s="20">
        <v>1080542</v>
      </c>
    </row>
    <row r="19" spans="1:5" x14ac:dyDescent="0.2">
      <c r="A19" s="19" t="s">
        <v>127</v>
      </c>
      <c r="B19" s="19" t="s">
        <v>128</v>
      </c>
      <c r="C19" s="20">
        <v>237565</v>
      </c>
      <c r="D19" s="20">
        <v>0</v>
      </c>
      <c r="E19" s="20">
        <v>237565</v>
      </c>
    </row>
    <row r="20" spans="1:5" x14ac:dyDescent="0.2">
      <c r="A20" s="19" t="s">
        <v>29</v>
      </c>
      <c r="B20" s="19" t="s">
        <v>30</v>
      </c>
      <c r="C20" s="20">
        <v>54852818</v>
      </c>
      <c r="D20" s="20">
        <v>0</v>
      </c>
      <c r="E20" s="20">
        <v>54852818</v>
      </c>
    </row>
    <row r="21" spans="1:5" x14ac:dyDescent="0.2">
      <c r="A21" s="19" t="s">
        <v>31</v>
      </c>
      <c r="B21" s="19" t="s">
        <v>32</v>
      </c>
      <c r="C21" s="20">
        <v>45864652</v>
      </c>
      <c r="D21" s="20">
        <v>0</v>
      </c>
      <c r="E21" s="20">
        <v>45864652</v>
      </c>
    </row>
    <row r="22" spans="1:5" x14ac:dyDescent="0.2">
      <c r="A22" s="19" t="s">
        <v>33</v>
      </c>
      <c r="B22" s="19" t="s">
        <v>34</v>
      </c>
      <c r="C22" s="20">
        <v>996731</v>
      </c>
      <c r="D22" s="20">
        <v>0</v>
      </c>
      <c r="E22" s="20">
        <v>996731</v>
      </c>
    </row>
    <row r="23" spans="1:5" x14ac:dyDescent="0.2">
      <c r="A23" s="19" t="s">
        <v>35</v>
      </c>
      <c r="B23" s="19" t="s">
        <v>36</v>
      </c>
      <c r="C23" s="20">
        <v>43727162</v>
      </c>
      <c r="D23" s="20">
        <v>0</v>
      </c>
      <c r="E23" s="20">
        <v>43727162</v>
      </c>
    </row>
    <row r="24" spans="1:5" x14ac:dyDescent="0.2">
      <c r="A24" s="19" t="s">
        <v>37</v>
      </c>
      <c r="B24" s="19" t="s">
        <v>38</v>
      </c>
      <c r="C24" s="20">
        <v>1921</v>
      </c>
      <c r="D24" s="20">
        <v>0</v>
      </c>
      <c r="E24" s="20">
        <v>1921</v>
      </c>
    </row>
    <row r="25" spans="1:5" x14ac:dyDescent="0.2">
      <c r="A25" s="19" t="s">
        <v>39</v>
      </c>
      <c r="B25" s="19" t="s">
        <v>40</v>
      </c>
      <c r="C25" s="20">
        <v>625</v>
      </c>
      <c r="D25" s="20">
        <v>0</v>
      </c>
      <c r="E25" s="20">
        <v>625</v>
      </c>
    </row>
    <row r="26" spans="1:5" x14ac:dyDescent="0.2">
      <c r="A26" s="19" t="s">
        <v>41</v>
      </c>
      <c r="B26" s="19" t="s">
        <v>42</v>
      </c>
      <c r="C26" s="20">
        <v>473426</v>
      </c>
      <c r="D26" s="20">
        <v>0</v>
      </c>
      <c r="E26" s="20">
        <v>473426</v>
      </c>
    </row>
    <row r="27" spans="1:5" x14ac:dyDescent="0.2">
      <c r="A27" s="19" t="s">
        <v>43</v>
      </c>
      <c r="B27" s="19" t="s">
        <v>44</v>
      </c>
      <c r="C27" s="20">
        <v>260276</v>
      </c>
      <c r="D27" s="20">
        <v>0</v>
      </c>
      <c r="E27" s="20">
        <v>260276</v>
      </c>
    </row>
    <row r="28" spans="1:5" x14ac:dyDescent="0.2">
      <c r="A28" s="19" t="s">
        <v>45</v>
      </c>
      <c r="B28" s="19" t="s">
        <v>46</v>
      </c>
      <c r="C28" s="20">
        <v>404511</v>
      </c>
      <c r="D28" s="20">
        <v>0</v>
      </c>
      <c r="E28" s="20">
        <v>404511</v>
      </c>
    </row>
    <row r="29" spans="1:5" x14ac:dyDescent="0.2">
      <c r="A29" s="19" t="s">
        <v>47</v>
      </c>
      <c r="B29" s="19" t="s">
        <v>48</v>
      </c>
      <c r="C29" s="20">
        <v>8988166</v>
      </c>
      <c r="D29" s="20">
        <v>0</v>
      </c>
      <c r="E29" s="20">
        <v>8988166</v>
      </c>
    </row>
    <row r="30" spans="1:5" x14ac:dyDescent="0.2">
      <c r="A30" s="19" t="s">
        <v>49</v>
      </c>
      <c r="B30" s="19" t="s">
        <v>50</v>
      </c>
      <c r="C30" s="20">
        <v>5180100</v>
      </c>
      <c r="D30" s="20">
        <v>0</v>
      </c>
      <c r="E30" s="20">
        <v>5180100</v>
      </c>
    </row>
    <row r="31" spans="1:5" x14ac:dyDescent="0.2">
      <c r="A31" s="19" t="s">
        <v>51</v>
      </c>
      <c r="B31" s="19" t="s">
        <v>52</v>
      </c>
      <c r="C31" s="20">
        <v>2107419</v>
      </c>
      <c r="D31" s="20">
        <v>0</v>
      </c>
      <c r="E31" s="20">
        <v>2107419</v>
      </c>
    </row>
    <row r="32" spans="1:5" x14ac:dyDescent="0.2">
      <c r="A32" s="19" t="s">
        <v>53</v>
      </c>
      <c r="B32" s="19" t="s">
        <v>54</v>
      </c>
      <c r="C32" s="20">
        <v>1700647</v>
      </c>
      <c r="D32" s="20">
        <v>0</v>
      </c>
      <c r="E32" s="20">
        <v>1700647</v>
      </c>
    </row>
    <row r="33" spans="1:5" x14ac:dyDescent="0.2">
      <c r="A33" s="19" t="s">
        <v>55</v>
      </c>
      <c r="B33" s="19" t="s">
        <v>56</v>
      </c>
      <c r="C33" s="20">
        <v>0</v>
      </c>
      <c r="D33" s="20">
        <v>0</v>
      </c>
      <c r="E33" s="20">
        <v>0</v>
      </c>
    </row>
    <row r="34" spans="1:5" x14ac:dyDescent="0.2">
      <c r="A34" s="19" t="s">
        <v>57</v>
      </c>
      <c r="B34" s="19" t="s">
        <v>58</v>
      </c>
      <c r="C34" s="20">
        <v>16361698</v>
      </c>
      <c r="D34" s="20">
        <v>0</v>
      </c>
      <c r="E34" s="20">
        <v>16361698</v>
      </c>
    </row>
    <row r="35" spans="1:5" x14ac:dyDescent="0.2">
      <c r="A35" s="19" t="s">
        <v>59</v>
      </c>
      <c r="B35" s="19" t="s">
        <v>60</v>
      </c>
      <c r="C35" s="20">
        <v>-16361698</v>
      </c>
      <c r="D35" s="20">
        <v>0</v>
      </c>
      <c r="E35" s="20">
        <v>-16361698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10"/>
  <dimension ref="A1:E35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152</v>
      </c>
      <c r="B1" s="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>
        <v>38260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8</v>
      </c>
      <c r="B8" t="s">
        <v>9</v>
      </c>
      <c r="C8" s="6">
        <v>53398352</v>
      </c>
      <c r="D8" s="6">
        <v>-2678469</v>
      </c>
      <c r="E8" s="6">
        <v>50719883</v>
      </c>
    </row>
    <row r="9" spans="1:5" x14ac:dyDescent="0.2">
      <c r="A9" t="s">
        <v>10</v>
      </c>
      <c r="B9" t="s">
        <v>11</v>
      </c>
      <c r="C9" s="6">
        <v>10482377</v>
      </c>
      <c r="D9">
        <v>0</v>
      </c>
      <c r="E9" s="6">
        <v>10482377</v>
      </c>
    </row>
    <row r="10" spans="1:5" x14ac:dyDescent="0.2">
      <c r="A10" t="s">
        <v>12</v>
      </c>
      <c r="B10" t="s">
        <v>13</v>
      </c>
      <c r="C10" s="6">
        <v>3847471</v>
      </c>
      <c r="D10">
        <v>0</v>
      </c>
      <c r="E10" s="6">
        <v>3847471</v>
      </c>
    </row>
    <row r="11" spans="1:5" x14ac:dyDescent="0.2">
      <c r="A11" t="s">
        <v>14</v>
      </c>
      <c r="B11" t="s">
        <v>15</v>
      </c>
      <c r="C11" s="6">
        <v>280310</v>
      </c>
      <c r="D11" s="6">
        <v>-43318</v>
      </c>
      <c r="E11" s="6">
        <v>236992</v>
      </c>
    </row>
    <row r="12" spans="1:5" x14ac:dyDescent="0.2">
      <c r="A12" t="s">
        <v>16</v>
      </c>
      <c r="B12" t="s">
        <v>17</v>
      </c>
      <c r="C12" s="6">
        <v>5517806</v>
      </c>
      <c r="D12">
        <v>0</v>
      </c>
      <c r="E12" s="6">
        <v>5517806</v>
      </c>
    </row>
    <row r="13" spans="1:5" x14ac:dyDescent="0.2">
      <c r="A13" t="s">
        <v>18</v>
      </c>
      <c r="B13" t="s">
        <v>19</v>
      </c>
      <c r="C13" s="6">
        <v>27627263</v>
      </c>
      <c r="D13" s="6">
        <v>-2073681</v>
      </c>
      <c r="E13" s="6">
        <v>25553582</v>
      </c>
    </row>
    <row r="14" spans="1:5" x14ac:dyDescent="0.2">
      <c r="A14" t="s">
        <v>121</v>
      </c>
      <c r="B14" t="s">
        <v>122</v>
      </c>
      <c r="C14" s="6">
        <v>268142</v>
      </c>
      <c r="D14">
        <v>0</v>
      </c>
      <c r="E14" s="6">
        <v>268142</v>
      </c>
    </row>
    <row r="15" spans="1:5" x14ac:dyDescent="0.2">
      <c r="A15" t="s">
        <v>20</v>
      </c>
      <c r="B15" t="s">
        <v>21</v>
      </c>
      <c r="C15" s="6">
        <v>451148</v>
      </c>
      <c r="D15">
        <v>0</v>
      </c>
      <c r="E15" s="6">
        <v>451148</v>
      </c>
    </row>
    <row r="16" spans="1:5" x14ac:dyDescent="0.2">
      <c r="A16" t="s">
        <v>23</v>
      </c>
      <c r="B16" t="s">
        <v>24</v>
      </c>
      <c r="C16" s="6">
        <v>302440</v>
      </c>
      <c r="D16" s="6">
        <v>-13380</v>
      </c>
      <c r="E16" s="6">
        <v>289060</v>
      </c>
    </row>
    <row r="17" spans="1:5" x14ac:dyDescent="0.2">
      <c r="A17" t="s">
        <v>113</v>
      </c>
      <c r="B17" t="s">
        <v>114</v>
      </c>
      <c r="C17">
        <v>652</v>
      </c>
      <c r="D17">
        <v>0</v>
      </c>
      <c r="E17">
        <v>652</v>
      </c>
    </row>
    <row r="18" spans="1:5" x14ac:dyDescent="0.2">
      <c r="A18" t="s">
        <v>25</v>
      </c>
      <c r="B18" t="s">
        <v>26</v>
      </c>
      <c r="C18" s="6">
        <v>3956592</v>
      </c>
      <c r="D18" s="6">
        <v>-543246</v>
      </c>
      <c r="E18" s="6">
        <v>3413346</v>
      </c>
    </row>
    <row r="19" spans="1:5" x14ac:dyDescent="0.2">
      <c r="A19" t="s">
        <v>27</v>
      </c>
      <c r="B19" t="s">
        <v>28</v>
      </c>
      <c r="C19" s="6">
        <v>664151</v>
      </c>
      <c r="D19" s="6">
        <v>-4844</v>
      </c>
      <c r="E19" s="6">
        <v>659307</v>
      </c>
    </row>
    <row r="20" spans="1:5" x14ac:dyDescent="0.2">
      <c r="A20" t="s">
        <v>29</v>
      </c>
      <c r="B20" t="s">
        <v>30</v>
      </c>
      <c r="C20" s="6">
        <v>50719883</v>
      </c>
      <c r="D20">
        <v>0</v>
      </c>
      <c r="E20" s="6">
        <v>50719883</v>
      </c>
    </row>
    <row r="21" spans="1:5" x14ac:dyDescent="0.2">
      <c r="A21" t="s">
        <v>31</v>
      </c>
      <c r="B21" t="s">
        <v>32</v>
      </c>
      <c r="C21" s="6">
        <v>44041422</v>
      </c>
      <c r="D21">
        <v>0</v>
      </c>
      <c r="E21" s="6">
        <v>44041422</v>
      </c>
    </row>
    <row r="22" spans="1:5" x14ac:dyDescent="0.2">
      <c r="A22" t="s">
        <v>33</v>
      </c>
      <c r="B22" t="s">
        <v>34</v>
      </c>
      <c r="C22" s="6">
        <v>3226311</v>
      </c>
      <c r="D22">
        <v>0</v>
      </c>
      <c r="E22" s="6">
        <v>3226311</v>
      </c>
    </row>
    <row r="23" spans="1:5" x14ac:dyDescent="0.2">
      <c r="A23" t="s">
        <v>35</v>
      </c>
      <c r="B23" t="s">
        <v>36</v>
      </c>
      <c r="C23" s="6">
        <v>40137727</v>
      </c>
      <c r="D23">
        <v>0</v>
      </c>
      <c r="E23" s="6">
        <v>40137727</v>
      </c>
    </row>
    <row r="24" spans="1:5" x14ac:dyDescent="0.2">
      <c r="A24" t="s">
        <v>37</v>
      </c>
      <c r="B24" t="s">
        <v>38</v>
      </c>
      <c r="C24" s="6">
        <v>2734</v>
      </c>
      <c r="D24">
        <v>0</v>
      </c>
      <c r="E24" s="6">
        <v>2734</v>
      </c>
    </row>
    <row r="25" spans="1:5" x14ac:dyDescent="0.2">
      <c r="A25" t="s">
        <v>39</v>
      </c>
      <c r="B25" t="s">
        <v>40</v>
      </c>
      <c r="C25">
        <v>610</v>
      </c>
      <c r="D25">
        <v>0</v>
      </c>
      <c r="E25">
        <v>610</v>
      </c>
    </row>
    <row r="26" spans="1:5" x14ac:dyDescent="0.2">
      <c r="A26" t="s">
        <v>41</v>
      </c>
      <c r="B26" t="s">
        <v>42</v>
      </c>
      <c r="C26" s="6">
        <v>237166</v>
      </c>
      <c r="D26">
        <v>0</v>
      </c>
      <c r="E26" s="6">
        <v>237166</v>
      </c>
    </row>
    <row r="27" spans="1:5" x14ac:dyDescent="0.2">
      <c r="A27" t="s">
        <v>43</v>
      </c>
      <c r="B27" t="s">
        <v>44</v>
      </c>
      <c r="C27" s="6">
        <v>103375</v>
      </c>
      <c r="D27">
        <v>0</v>
      </c>
      <c r="E27" s="6">
        <v>103375</v>
      </c>
    </row>
    <row r="28" spans="1:5" x14ac:dyDescent="0.2">
      <c r="A28" t="s">
        <v>45</v>
      </c>
      <c r="B28" t="s">
        <v>46</v>
      </c>
      <c r="C28" s="6">
        <v>333499</v>
      </c>
      <c r="D28">
        <v>0</v>
      </c>
      <c r="E28" s="6">
        <v>333499</v>
      </c>
    </row>
    <row r="29" spans="1:5" x14ac:dyDescent="0.2">
      <c r="A29" t="s">
        <v>47</v>
      </c>
      <c r="B29" t="s">
        <v>48</v>
      </c>
      <c r="C29" s="6">
        <v>6678461</v>
      </c>
      <c r="D29">
        <v>0</v>
      </c>
      <c r="E29" s="6">
        <v>6678461</v>
      </c>
    </row>
    <row r="30" spans="1:5" x14ac:dyDescent="0.2">
      <c r="A30" t="s">
        <v>49</v>
      </c>
      <c r="B30" t="s">
        <v>50</v>
      </c>
      <c r="C30" s="6">
        <v>5180100</v>
      </c>
      <c r="D30">
        <v>0</v>
      </c>
      <c r="E30" s="6">
        <v>5180100</v>
      </c>
    </row>
    <row r="31" spans="1:5" x14ac:dyDescent="0.2">
      <c r="A31" t="s">
        <v>51</v>
      </c>
      <c r="B31" t="s">
        <v>52</v>
      </c>
      <c r="C31" s="6">
        <v>1548063</v>
      </c>
      <c r="D31">
        <v>0</v>
      </c>
      <c r="E31" s="6">
        <v>1548063</v>
      </c>
    </row>
    <row r="32" spans="1:5" x14ac:dyDescent="0.2">
      <c r="A32" t="s">
        <v>53</v>
      </c>
      <c r="B32" t="s">
        <v>54</v>
      </c>
      <c r="C32" s="6">
        <v>-49702</v>
      </c>
      <c r="D32">
        <v>0</v>
      </c>
      <c r="E32" s="6">
        <v>-49702</v>
      </c>
    </row>
    <row r="33" spans="1:5" x14ac:dyDescent="0.2">
      <c r="A33" t="s">
        <v>55</v>
      </c>
      <c r="B33" t="s">
        <v>56</v>
      </c>
      <c r="C33">
        <v>0</v>
      </c>
      <c r="D33">
        <v>0</v>
      </c>
      <c r="E33">
        <v>0</v>
      </c>
    </row>
    <row r="34" spans="1:5" x14ac:dyDescent="0.2">
      <c r="A34" t="s">
        <v>57</v>
      </c>
      <c r="B34" t="s">
        <v>58</v>
      </c>
      <c r="C34" s="6">
        <v>14873345</v>
      </c>
      <c r="D34">
        <v>0</v>
      </c>
      <c r="E34" s="6">
        <v>14873345</v>
      </c>
    </row>
    <row r="35" spans="1:5" x14ac:dyDescent="0.2">
      <c r="A35" t="s">
        <v>59</v>
      </c>
      <c r="B35" t="s">
        <v>60</v>
      </c>
      <c r="C35" s="6">
        <v>-14873345</v>
      </c>
      <c r="D35">
        <v>0</v>
      </c>
      <c r="E35" s="6">
        <v>-14873345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11"/>
  <dimension ref="A1:E34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1" t="s">
        <v>152</v>
      </c>
      <c r="B1" s="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>
        <v>38168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8</v>
      </c>
      <c r="B8" t="s">
        <v>9</v>
      </c>
      <c r="C8" s="6">
        <v>49331633</v>
      </c>
      <c r="D8" s="6">
        <v>-1633120</v>
      </c>
      <c r="E8" s="6">
        <v>47698513</v>
      </c>
    </row>
    <row r="9" spans="1:5" x14ac:dyDescent="0.2">
      <c r="A9" t="s">
        <v>10</v>
      </c>
      <c r="B9" t="s">
        <v>11</v>
      </c>
      <c r="C9" s="6">
        <v>9992365</v>
      </c>
      <c r="D9">
        <v>0</v>
      </c>
      <c r="E9" s="6">
        <v>9992365</v>
      </c>
    </row>
    <row r="10" spans="1:5" x14ac:dyDescent="0.2">
      <c r="A10" t="s">
        <v>12</v>
      </c>
      <c r="B10" t="s">
        <v>13</v>
      </c>
      <c r="C10" s="6">
        <v>3159727</v>
      </c>
      <c r="D10">
        <v>0</v>
      </c>
      <c r="E10" s="6">
        <v>3159727</v>
      </c>
    </row>
    <row r="11" spans="1:5" x14ac:dyDescent="0.2">
      <c r="A11" t="s">
        <v>14</v>
      </c>
      <c r="B11" t="s">
        <v>15</v>
      </c>
      <c r="C11" s="6">
        <v>263389</v>
      </c>
      <c r="D11" s="6">
        <v>-43958</v>
      </c>
      <c r="E11" s="6">
        <v>219431</v>
      </c>
    </row>
    <row r="12" spans="1:5" x14ac:dyDescent="0.2">
      <c r="A12" t="s">
        <v>16</v>
      </c>
      <c r="B12" t="s">
        <v>17</v>
      </c>
      <c r="C12" s="6">
        <v>5472489</v>
      </c>
      <c r="D12">
        <v>0</v>
      </c>
      <c r="E12" s="6">
        <v>5472489</v>
      </c>
    </row>
    <row r="13" spans="1:5" x14ac:dyDescent="0.2">
      <c r="A13" t="s">
        <v>18</v>
      </c>
      <c r="B13" t="s">
        <v>19</v>
      </c>
      <c r="C13" s="6">
        <v>25186653</v>
      </c>
      <c r="D13" s="6">
        <v>-1097117</v>
      </c>
      <c r="E13" s="6">
        <v>24089536</v>
      </c>
    </row>
    <row r="14" spans="1:5" x14ac:dyDescent="0.2">
      <c r="A14" t="s">
        <v>20</v>
      </c>
      <c r="B14" t="s">
        <v>21</v>
      </c>
      <c r="C14" s="6">
        <v>529219</v>
      </c>
      <c r="D14">
        <v>0</v>
      </c>
      <c r="E14" s="6">
        <v>529219</v>
      </c>
    </row>
    <row r="15" spans="1:5" x14ac:dyDescent="0.2">
      <c r="A15" t="s">
        <v>23</v>
      </c>
      <c r="B15" t="s">
        <v>24</v>
      </c>
      <c r="C15" s="6">
        <v>300384</v>
      </c>
      <c r="D15">
        <v>0</v>
      </c>
      <c r="E15" s="6">
        <v>300384</v>
      </c>
    </row>
    <row r="16" spans="1:5" x14ac:dyDescent="0.2">
      <c r="A16" t="s">
        <v>113</v>
      </c>
      <c r="B16" t="s">
        <v>114</v>
      </c>
      <c r="C16">
        <v>698</v>
      </c>
      <c r="D16">
        <v>0</v>
      </c>
      <c r="E16">
        <v>698</v>
      </c>
    </row>
    <row r="17" spans="1:5" x14ac:dyDescent="0.2">
      <c r="A17" t="s">
        <v>25</v>
      </c>
      <c r="B17" t="s">
        <v>26</v>
      </c>
      <c r="C17" s="6">
        <v>3531507</v>
      </c>
      <c r="D17" s="6">
        <v>-488010</v>
      </c>
      <c r="E17" s="6">
        <v>3043497</v>
      </c>
    </row>
    <row r="18" spans="1:5" x14ac:dyDescent="0.2">
      <c r="A18" t="s">
        <v>27</v>
      </c>
      <c r="B18" t="s">
        <v>28</v>
      </c>
      <c r="C18" s="6">
        <v>895202</v>
      </c>
      <c r="D18" s="6">
        <v>-4035</v>
      </c>
      <c r="E18" s="6">
        <v>891167</v>
      </c>
    </row>
    <row r="19" spans="1:5" x14ac:dyDescent="0.2">
      <c r="A19" t="s">
        <v>29</v>
      </c>
      <c r="B19" t="s">
        <v>30</v>
      </c>
      <c r="C19" s="6">
        <v>47698513</v>
      </c>
      <c r="D19">
        <v>0</v>
      </c>
      <c r="E19" s="6">
        <v>47698513</v>
      </c>
    </row>
    <row r="20" spans="1:5" x14ac:dyDescent="0.2">
      <c r="A20" t="s">
        <v>31</v>
      </c>
      <c r="B20" t="s">
        <v>32</v>
      </c>
      <c r="C20" s="6">
        <v>40611103</v>
      </c>
      <c r="D20">
        <v>0</v>
      </c>
      <c r="E20" s="6">
        <v>40611103</v>
      </c>
    </row>
    <row r="21" spans="1:5" x14ac:dyDescent="0.2">
      <c r="A21" t="s">
        <v>33</v>
      </c>
      <c r="B21" t="s">
        <v>34</v>
      </c>
      <c r="C21" s="6">
        <v>3385109</v>
      </c>
      <c r="D21">
        <v>0</v>
      </c>
      <c r="E21" s="6">
        <v>3385109</v>
      </c>
    </row>
    <row r="22" spans="1:5" x14ac:dyDescent="0.2">
      <c r="A22" t="s">
        <v>35</v>
      </c>
      <c r="B22" t="s">
        <v>36</v>
      </c>
      <c r="C22" s="6">
        <v>36680479</v>
      </c>
      <c r="D22">
        <v>0</v>
      </c>
      <c r="E22" s="6">
        <v>36680479</v>
      </c>
    </row>
    <row r="23" spans="1:5" x14ac:dyDescent="0.2">
      <c r="A23" t="s">
        <v>37</v>
      </c>
      <c r="B23" t="s">
        <v>38</v>
      </c>
      <c r="C23" s="6">
        <v>2775</v>
      </c>
      <c r="D23">
        <v>0</v>
      </c>
      <c r="E23" s="6">
        <v>2775</v>
      </c>
    </row>
    <row r="24" spans="1:5" x14ac:dyDescent="0.2">
      <c r="A24" t="s">
        <v>39</v>
      </c>
      <c r="B24" t="s">
        <v>40</v>
      </c>
      <c r="C24">
        <v>631</v>
      </c>
      <c r="D24">
        <v>0</v>
      </c>
      <c r="E24">
        <v>631</v>
      </c>
    </row>
    <row r="25" spans="1:5" x14ac:dyDescent="0.2">
      <c r="A25" t="s">
        <v>41</v>
      </c>
      <c r="B25" t="s">
        <v>42</v>
      </c>
      <c r="C25" s="6">
        <v>213834</v>
      </c>
      <c r="D25">
        <v>0</v>
      </c>
      <c r="E25" s="6">
        <v>213834</v>
      </c>
    </row>
    <row r="26" spans="1:5" x14ac:dyDescent="0.2">
      <c r="A26" t="s">
        <v>43</v>
      </c>
      <c r="B26" t="s">
        <v>44</v>
      </c>
      <c r="C26" s="6">
        <v>84223</v>
      </c>
      <c r="D26">
        <v>0</v>
      </c>
      <c r="E26" s="6">
        <v>84223</v>
      </c>
    </row>
    <row r="27" spans="1:5" x14ac:dyDescent="0.2">
      <c r="A27" t="s">
        <v>45</v>
      </c>
      <c r="B27" t="s">
        <v>46</v>
      </c>
      <c r="C27" s="6">
        <v>244052</v>
      </c>
      <c r="D27">
        <v>0</v>
      </c>
      <c r="E27" s="6">
        <v>244052</v>
      </c>
    </row>
    <row r="28" spans="1:5" x14ac:dyDescent="0.2">
      <c r="A28" t="s">
        <v>47</v>
      </c>
      <c r="B28" t="s">
        <v>48</v>
      </c>
      <c r="C28" s="6">
        <v>7087410</v>
      </c>
      <c r="D28">
        <v>0</v>
      </c>
      <c r="E28" s="6">
        <v>7087410</v>
      </c>
    </row>
    <row r="29" spans="1:5" x14ac:dyDescent="0.2">
      <c r="A29" t="s">
        <v>49</v>
      </c>
      <c r="B29" t="s">
        <v>50</v>
      </c>
      <c r="C29" s="6">
        <v>5180227</v>
      </c>
      <c r="D29">
        <v>0</v>
      </c>
      <c r="E29" s="6">
        <v>5180227</v>
      </c>
    </row>
    <row r="30" spans="1:5" x14ac:dyDescent="0.2">
      <c r="A30" t="s">
        <v>51</v>
      </c>
      <c r="B30" t="s">
        <v>52</v>
      </c>
      <c r="C30" s="6">
        <v>1547937</v>
      </c>
      <c r="D30">
        <v>0</v>
      </c>
      <c r="E30" s="6">
        <v>1547937</v>
      </c>
    </row>
    <row r="31" spans="1:5" x14ac:dyDescent="0.2">
      <c r="A31" t="s">
        <v>53</v>
      </c>
      <c r="B31" t="s">
        <v>54</v>
      </c>
      <c r="C31" s="6">
        <v>359246</v>
      </c>
      <c r="D31">
        <v>0</v>
      </c>
      <c r="E31" s="6">
        <v>359246</v>
      </c>
    </row>
    <row r="32" spans="1:5" x14ac:dyDescent="0.2">
      <c r="A32" t="s">
        <v>55</v>
      </c>
      <c r="B32" t="s">
        <v>56</v>
      </c>
      <c r="C32">
        <v>0</v>
      </c>
      <c r="D32">
        <v>0</v>
      </c>
      <c r="E32">
        <v>0</v>
      </c>
    </row>
    <row r="33" spans="1:5" x14ac:dyDescent="0.2">
      <c r="A33" t="s">
        <v>57</v>
      </c>
      <c r="B33" t="s">
        <v>58</v>
      </c>
      <c r="C33" s="6">
        <v>11309717</v>
      </c>
      <c r="D33">
        <v>0</v>
      </c>
      <c r="E33" s="6">
        <v>11309717</v>
      </c>
    </row>
    <row r="34" spans="1:5" x14ac:dyDescent="0.2">
      <c r="A34" t="s">
        <v>59</v>
      </c>
      <c r="B34" t="s">
        <v>60</v>
      </c>
      <c r="C34" s="6">
        <v>-11309717</v>
      </c>
      <c r="D34">
        <v>0</v>
      </c>
      <c r="E34" s="6">
        <v>-11309717</v>
      </c>
    </row>
  </sheetData>
  <mergeCells count="2">
    <mergeCell ref="A3:E3"/>
    <mergeCell ref="A4:E4"/>
  </mergeCells>
  <phoneticPr fontId="0" type="noConversion"/>
  <pageMargins left="0.75" right="0.75" top="0.75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12"/>
  <dimension ref="A1:E34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1" t="s">
        <v>152</v>
      </c>
      <c r="B1" s="2"/>
      <c r="C1" s="2"/>
      <c r="D1" s="2"/>
      <c r="E1" s="2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2">
        <v>38077</v>
      </c>
      <c r="B4" s="103"/>
      <c r="C4" s="103"/>
      <c r="D4" s="103"/>
      <c r="E4" s="103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8</v>
      </c>
      <c r="B8" t="s">
        <v>9</v>
      </c>
      <c r="C8" s="6">
        <v>51678023</v>
      </c>
      <c r="D8" s="6">
        <v>-1352116</v>
      </c>
      <c r="E8" s="6">
        <v>50325907</v>
      </c>
    </row>
    <row r="9" spans="1:5" x14ac:dyDescent="0.2">
      <c r="A9" t="s">
        <v>10</v>
      </c>
      <c r="B9" t="s">
        <v>11</v>
      </c>
      <c r="C9" s="6">
        <v>12843352</v>
      </c>
      <c r="D9">
        <v>0</v>
      </c>
      <c r="E9" s="6">
        <v>12843352</v>
      </c>
    </row>
    <row r="10" spans="1:5" ht="27" customHeight="1" x14ac:dyDescent="0.2">
      <c r="A10" t="s">
        <v>12</v>
      </c>
      <c r="B10" s="7" t="s">
        <v>13</v>
      </c>
      <c r="C10" s="6">
        <v>4888155</v>
      </c>
      <c r="D10">
        <v>0</v>
      </c>
      <c r="E10" s="6">
        <v>4888155</v>
      </c>
    </row>
    <row r="11" spans="1:5" x14ac:dyDescent="0.2">
      <c r="A11" t="s">
        <v>14</v>
      </c>
      <c r="B11" t="s">
        <v>15</v>
      </c>
      <c r="C11" s="6">
        <v>259886</v>
      </c>
      <c r="D11" s="6">
        <v>-36539</v>
      </c>
      <c r="E11" s="6">
        <v>223347</v>
      </c>
    </row>
    <row r="12" spans="1:5" x14ac:dyDescent="0.2">
      <c r="A12" t="s">
        <v>16</v>
      </c>
      <c r="B12" t="s">
        <v>17</v>
      </c>
      <c r="C12" s="6">
        <v>4638179</v>
      </c>
      <c r="D12">
        <v>0</v>
      </c>
      <c r="E12" s="6">
        <v>4638179</v>
      </c>
    </row>
    <row r="13" spans="1:5" x14ac:dyDescent="0.2">
      <c r="A13" t="s">
        <v>18</v>
      </c>
      <c r="B13" t="s">
        <v>19</v>
      </c>
      <c r="C13" s="6">
        <v>23444517</v>
      </c>
      <c r="D13" s="6">
        <v>-876146</v>
      </c>
      <c r="E13" s="6">
        <v>22568371</v>
      </c>
    </row>
    <row r="14" spans="1:5" x14ac:dyDescent="0.2">
      <c r="A14" t="s">
        <v>20</v>
      </c>
      <c r="B14" t="s">
        <v>21</v>
      </c>
      <c r="C14" s="6">
        <v>804369</v>
      </c>
      <c r="D14">
        <v>0</v>
      </c>
      <c r="E14" s="6">
        <v>804369</v>
      </c>
    </row>
    <row r="15" spans="1:5" x14ac:dyDescent="0.2">
      <c r="A15" t="s">
        <v>23</v>
      </c>
      <c r="B15" t="s">
        <v>24</v>
      </c>
      <c r="C15" s="6">
        <v>299397</v>
      </c>
      <c r="D15">
        <v>0</v>
      </c>
      <c r="E15" s="6">
        <v>299397</v>
      </c>
    </row>
    <row r="16" spans="1:5" x14ac:dyDescent="0.2">
      <c r="A16" t="s">
        <v>113</v>
      </c>
      <c r="B16" t="s">
        <v>114</v>
      </c>
      <c r="C16">
        <v>742</v>
      </c>
      <c r="D16">
        <v>0</v>
      </c>
      <c r="E16">
        <v>742</v>
      </c>
    </row>
    <row r="17" spans="1:5" x14ac:dyDescent="0.2">
      <c r="A17" t="s">
        <v>25</v>
      </c>
      <c r="B17" t="s">
        <v>26</v>
      </c>
      <c r="C17" s="6">
        <v>3365820</v>
      </c>
      <c r="D17" s="6">
        <v>-435595</v>
      </c>
      <c r="E17" s="6">
        <v>2930225</v>
      </c>
    </row>
    <row r="18" spans="1:5" x14ac:dyDescent="0.2">
      <c r="A18" t="s">
        <v>27</v>
      </c>
      <c r="B18" t="s">
        <v>28</v>
      </c>
      <c r="C18" s="6">
        <v>1133606</v>
      </c>
      <c r="D18" s="6">
        <v>-3836</v>
      </c>
      <c r="E18" s="6">
        <v>1129770</v>
      </c>
    </row>
    <row r="19" spans="1:5" x14ac:dyDescent="0.2">
      <c r="A19" t="s">
        <v>29</v>
      </c>
      <c r="B19" t="s">
        <v>30</v>
      </c>
      <c r="C19" s="6">
        <v>50325907</v>
      </c>
      <c r="D19">
        <v>0</v>
      </c>
      <c r="E19" s="6">
        <v>50325907</v>
      </c>
    </row>
    <row r="20" spans="1:5" x14ac:dyDescent="0.2">
      <c r="A20" t="s">
        <v>31</v>
      </c>
      <c r="B20" t="s">
        <v>32</v>
      </c>
      <c r="C20" s="6">
        <v>43498675</v>
      </c>
      <c r="D20">
        <v>0</v>
      </c>
      <c r="E20" s="6">
        <v>43498675</v>
      </c>
    </row>
    <row r="21" spans="1:5" x14ac:dyDescent="0.2">
      <c r="A21" t="s">
        <v>33</v>
      </c>
      <c r="B21" t="s">
        <v>34</v>
      </c>
      <c r="C21" s="6">
        <v>3182372</v>
      </c>
      <c r="D21">
        <v>0</v>
      </c>
      <c r="E21" s="6">
        <v>3182372</v>
      </c>
    </row>
    <row r="22" spans="1:5" x14ac:dyDescent="0.2">
      <c r="A22" t="s">
        <v>35</v>
      </c>
      <c r="B22" t="s">
        <v>36</v>
      </c>
      <c r="C22" s="6">
        <v>39812443</v>
      </c>
      <c r="D22">
        <v>0</v>
      </c>
      <c r="E22" s="6">
        <v>39812443</v>
      </c>
    </row>
    <row r="23" spans="1:5" x14ac:dyDescent="0.2">
      <c r="A23" t="s">
        <v>37</v>
      </c>
      <c r="B23" t="s">
        <v>38</v>
      </c>
      <c r="C23" s="6">
        <v>2546</v>
      </c>
      <c r="D23">
        <v>0</v>
      </c>
      <c r="E23" s="6">
        <v>2546</v>
      </c>
    </row>
    <row r="24" spans="1:5" x14ac:dyDescent="0.2">
      <c r="A24" t="s">
        <v>39</v>
      </c>
      <c r="B24" t="s">
        <v>40</v>
      </c>
      <c r="C24" s="6">
        <v>7357</v>
      </c>
      <c r="D24">
        <v>0</v>
      </c>
      <c r="E24" s="6">
        <v>7357</v>
      </c>
    </row>
    <row r="25" spans="1:5" x14ac:dyDescent="0.2">
      <c r="A25" t="s">
        <v>41</v>
      </c>
      <c r="B25" t="s">
        <v>42</v>
      </c>
      <c r="C25" s="6">
        <v>231515</v>
      </c>
      <c r="D25">
        <v>0</v>
      </c>
      <c r="E25" s="6">
        <v>231515</v>
      </c>
    </row>
    <row r="26" spans="1:5" x14ac:dyDescent="0.2">
      <c r="A26" t="s">
        <v>43</v>
      </c>
      <c r="B26" t="s">
        <v>44</v>
      </c>
      <c r="C26" s="6">
        <v>83883</v>
      </c>
      <c r="D26">
        <v>0</v>
      </c>
      <c r="E26" s="6">
        <v>83883</v>
      </c>
    </row>
    <row r="27" spans="1:5" x14ac:dyDescent="0.2">
      <c r="A27" t="s">
        <v>45</v>
      </c>
      <c r="B27" t="s">
        <v>46</v>
      </c>
      <c r="C27" s="6">
        <v>178559</v>
      </c>
      <c r="D27">
        <v>0</v>
      </c>
      <c r="E27" s="6">
        <v>178559</v>
      </c>
    </row>
    <row r="28" spans="1:5" x14ac:dyDescent="0.2">
      <c r="A28" t="s">
        <v>47</v>
      </c>
      <c r="B28" t="s">
        <v>48</v>
      </c>
      <c r="C28" s="6">
        <v>6827232</v>
      </c>
      <c r="D28">
        <v>0</v>
      </c>
      <c r="E28" s="6">
        <v>6827232</v>
      </c>
    </row>
    <row r="29" spans="1:5" x14ac:dyDescent="0.2">
      <c r="A29" t="s">
        <v>49</v>
      </c>
      <c r="B29" t="s">
        <v>50</v>
      </c>
      <c r="C29" s="6">
        <v>5180227</v>
      </c>
      <c r="D29">
        <v>0</v>
      </c>
      <c r="E29" s="6">
        <v>5180227</v>
      </c>
    </row>
    <row r="30" spans="1:5" x14ac:dyDescent="0.2">
      <c r="A30" t="s">
        <v>51</v>
      </c>
      <c r="B30" t="s">
        <v>52</v>
      </c>
      <c r="C30" s="6">
        <v>1547937</v>
      </c>
      <c r="D30">
        <v>0</v>
      </c>
      <c r="E30" s="6">
        <v>1547937</v>
      </c>
    </row>
    <row r="31" spans="1:5" x14ac:dyDescent="0.2">
      <c r="A31" t="s">
        <v>53</v>
      </c>
      <c r="B31" t="s">
        <v>54</v>
      </c>
      <c r="C31" s="6">
        <v>99068</v>
      </c>
      <c r="D31">
        <v>0</v>
      </c>
      <c r="E31" s="6">
        <v>99068</v>
      </c>
    </row>
    <row r="32" spans="1:5" x14ac:dyDescent="0.2">
      <c r="A32" t="s">
        <v>55</v>
      </c>
      <c r="B32" t="s">
        <v>56</v>
      </c>
      <c r="C32">
        <v>0</v>
      </c>
      <c r="D32">
        <v>0</v>
      </c>
      <c r="E32">
        <v>0</v>
      </c>
    </row>
    <row r="33" spans="1:5" x14ac:dyDescent="0.2">
      <c r="A33" t="s">
        <v>57</v>
      </c>
      <c r="B33" t="s">
        <v>58</v>
      </c>
      <c r="C33" s="6">
        <v>10642706</v>
      </c>
      <c r="D33">
        <v>0</v>
      </c>
      <c r="E33" s="6">
        <v>10642706</v>
      </c>
    </row>
    <row r="34" spans="1:5" x14ac:dyDescent="0.2">
      <c r="A34" t="s">
        <v>59</v>
      </c>
      <c r="B34" t="s">
        <v>60</v>
      </c>
      <c r="C34" s="6">
        <v>-10642706</v>
      </c>
      <c r="D34">
        <v>0</v>
      </c>
      <c r="E34" s="6">
        <v>-10642706</v>
      </c>
    </row>
  </sheetData>
  <mergeCells count="2">
    <mergeCell ref="A3:E3"/>
    <mergeCell ref="A4:E4"/>
  </mergeCells>
  <phoneticPr fontId="0" type="noConversion"/>
  <pageMargins left="0.75" right="0.75" top="0.75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13">
    <tabColor rgb="FFFFFF00"/>
  </sheetPr>
  <dimension ref="A1:E33"/>
  <sheetViews>
    <sheetView workbookViewId="0">
      <selection activeCell="C26" sqref="C26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1" t="s">
        <v>152</v>
      </c>
      <c r="B1" s="2"/>
      <c r="C1" s="2"/>
      <c r="D1" s="2"/>
      <c r="E1" s="2"/>
    </row>
    <row r="2" spans="1:5" x14ac:dyDescent="0.2">
      <c r="A2"/>
      <c r="B2"/>
      <c r="C2"/>
      <c r="D2"/>
      <c r="E2"/>
    </row>
    <row r="3" spans="1:5" ht="18" x14ac:dyDescent="0.25">
      <c r="A3" s="101" t="s">
        <v>0</v>
      </c>
      <c r="B3" s="101"/>
      <c r="C3" s="101"/>
      <c r="D3" s="101"/>
      <c r="E3" s="101"/>
    </row>
    <row r="4" spans="1:5" ht="15.75" x14ac:dyDescent="0.25">
      <c r="A4" s="103" t="s">
        <v>1</v>
      </c>
      <c r="B4" s="103"/>
      <c r="C4" s="103"/>
      <c r="D4" s="103"/>
      <c r="E4" s="103"/>
    </row>
    <row r="5" spans="1:5" ht="15" x14ac:dyDescent="0.2">
      <c r="A5"/>
      <c r="B5"/>
      <c r="C5"/>
      <c r="D5"/>
      <c r="E5" s="3" t="s">
        <v>2</v>
      </c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ht="15.7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t="s">
        <v>8</v>
      </c>
      <c r="B8" t="s">
        <v>9</v>
      </c>
      <c r="C8" s="6">
        <v>44946792</v>
      </c>
      <c r="D8" s="6">
        <v>-1008970</v>
      </c>
      <c r="E8" s="6">
        <v>43937822</v>
      </c>
    </row>
    <row r="9" spans="1:5" x14ac:dyDescent="0.2">
      <c r="A9" t="s">
        <v>10</v>
      </c>
      <c r="B9" t="s">
        <v>11</v>
      </c>
      <c r="C9" s="6">
        <v>8941755</v>
      </c>
      <c r="D9">
        <v>0</v>
      </c>
      <c r="E9" s="6">
        <v>8941755</v>
      </c>
    </row>
    <row r="10" spans="1:5" ht="27" customHeight="1" x14ac:dyDescent="0.2">
      <c r="A10" t="s">
        <v>12</v>
      </c>
      <c r="B10" s="7" t="s">
        <v>13</v>
      </c>
      <c r="C10" s="6">
        <v>5982689</v>
      </c>
      <c r="D10">
        <v>0</v>
      </c>
      <c r="E10" s="6">
        <v>5982689</v>
      </c>
    </row>
    <row r="11" spans="1:5" x14ac:dyDescent="0.2">
      <c r="A11" t="s">
        <v>14</v>
      </c>
      <c r="B11" t="s">
        <v>15</v>
      </c>
      <c r="C11" s="6">
        <v>183706</v>
      </c>
      <c r="D11" s="6">
        <v>23824</v>
      </c>
      <c r="E11" s="6">
        <v>159882</v>
      </c>
    </row>
    <row r="12" spans="1:5" x14ac:dyDescent="0.2">
      <c r="A12" t="s">
        <v>16</v>
      </c>
      <c r="B12" t="s">
        <v>17</v>
      </c>
      <c r="C12" s="6">
        <v>6693452</v>
      </c>
      <c r="D12" s="6">
        <v>-5540</v>
      </c>
      <c r="E12" s="6">
        <v>6687912</v>
      </c>
    </row>
    <row r="13" spans="1:5" x14ac:dyDescent="0.2">
      <c r="A13" t="s">
        <v>18</v>
      </c>
      <c r="B13" t="s">
        <v>19</v>
      </c>
      <c r="C13" s="6">
        <v>18248060</v>
      </c>
      <c r="D13" s="6">
        <v>-530858</v>
      </c>
      <c r="E13" s="6">
        <v>17717202</v>
      </c>
    </row>
    <row r="14" spans="1:5" x14ac:dyDescent="0.2">
      <c r="A14" t="s">
        <v>20</v>
      </c>
      <c r="B14" t="s">
        <v>21</v>
      </c>
      <c r="C14" s="6" t="s">
        <v>22</v>
      </c>
      <c r="D14">
        <v>0</v>
      </c>
      <c r="E14" s="6">
        <v>593619</v>
      </c>
    </row>
    <row r="15" spans="1:5" x14ac:dyDescent="0.2">
      <c r="A15" t="s">
        <v>23</v>
      </c>
      <c r="B15" t="s">
        <v>24</v>
      </c>
      <c r="C15" s="6">
        <v>466455</v>
      </c>
      <c r="D15">
        <v>1035</v>
      </c>
      <c r="E15" s="6">
        <v>465420</v>
      </c>
    </row>
    <row r="16" spans="1:5" x14ac:dyDescent="0.2">
      <c r="A16" t="s">
        <v>25</v>
      </c>
      <c r="B16" t="s">
        <v>26</v>
      </c>
      <c r="C16" s="6">
        <v>3225500</v>
      </c>
      <c r="D16" s="6">
        <v>-382336</v>
      </c>
      <c r="E16" s="6">
        <v>2843164</v>
      </c>
    </row>
    <row r="17" spans="1:5" x14ac:dyDescent="0.2">
      <c r="A17" t="s">
        <v>27</v>
      </c>
      <c r="B17" t="s">
        <v>28</v>
      </c>
      <c r="C17" s="6">
        <v>551271</v>
      </c>
      <c r="D17" s="6">
        <v>5092</v>
      </c>
      <c r="E17" s="6">
        <v>546179</v>
      </c>
    </row>
    <row r="18" spans="1:5" x14ac:dyDescent="0.2">
      <c r="A18" t="s">
        <v>29</v>
      </c>
      <c r="B18" t="s">
        <v>30</v>
      </c>
      <c r="C18" s="6">
        <v>43937831</v>
      </c>
      <c r="D18">
        <v>0</v>
      </c>
      <c r="E18" s="6">
        <v>43937831</v>
      </c>
    </row>
    <row r="19" spans="1:5" x14ac:dyDescent="0.2">
      <c r="A19" t="s">
        <v>31</v>
      </c>
      <c r="B19" t="s">
        <v>32</v>
      </c>
      <c r="C19" s="6">
        <v>37298663</v>
      </c>
      <c r="D19">
        <v>0</v>
      </c>
      <c r="E19" s="6">
        <v>37298663</v>
      </c>
    </row>
    <row r="20" spans="1:5" x14ac:dyDescent="0.2">
      <c r="A20" t="s">
        <v>33</v>
      </c>
      <c r="B20" t="s">
        <v>34</v>
      </c>
      <c r="C20" s="6">
        <v>3633814</v>
      </c>
      <c r="D20">
        <v>0</v>
      </c>
      <c r="E20" s="6">
        <v>3633814</v>
      </c>
    </row>
    <row r="21" spans="1:5" x14ac:dyDescent="0.2">
      <c r="A21" t="s">
        <v>35</v>
      </c>
      <c r="B21" t="s">
        <v>36</v>
      </c>
      <c r="C21" s="6">
        <v>33083148</v>
      </c>
      <c r="D21">
        <v>0</v>
      </c>
      <c r="E21" s="6">
        <v>33083148</v>
      </c>
    </row>
    <row r="22" spans="1:5" x14ac:dyDescent="0.2">
      <c r="A22" t="s">
        <v>37</v>
      </c>
      <c r="B22" t="s">
        <v>38</v>
      </c>
      <c r="C22" s="6">
        <v>2715</v>
      </c>
      <c r="D22">
        <v>0</v>
      </c>
      <c r="E22" s="6">
        <v>2715</v>
      </c>
    </row>
    <row r="23" spans="1:5" x14ac:dyDescent="0.2">
      <c r="A23" t="s">
        <v>39</v>
      </c>
      <c r="B23" t="s">
        <v>40</v>
      </c>
      <c r="C23" s="6">
        <v>1379</v>
      </c>
      <c r="D23">
        <v>0</v>
      </c>
      <c r="E23" s="6">
        <v>1379</v>
      </c>
    </row>
    <row r="24" spans="1:5" x14ac:dyDescent="0.2">
      <c r="A24" t="s">
        <v>41</v>
      </c>
      <c r="B24" t="s">
        <v>42</v>
      </c>
      <c r="C24" s="6">
        <v>335661</v>
      </c>
      <c r="D24">
        <v>0</v>
      </c>
      <c r="E24" s="6">
        <v>335661</v>
      </c>
    </row>
    <row r="25" spans="1:5" x14ac:dyDescent="0.2">
      <c r="A25" t="s">
        <v>43</v>
      </c>
      <c r="B25" t="s">
        <v>44</v>
      </c>
      <c r="C25" s="6">
        <v>170784</v>
      </c>
      <c r="D25">
        <v>0</v>
      </c>
      <c r="E25" s="6">
        <v>170784</v>
      </c>
    </row>
    <row r="26" spans="1:5" x14ac:dyDescent="0.2">
      <c r="A26" t="s">
        <v>45</v>
      </c>
      <c r="B26" t="s">
        <v>46</v>
      </c>
      <c r="C26" s="6">
        <v>71162</v>
      </c>
      <c r="D26">
        <v>0</v>
      </c>
      <c r="E26" s="6">
        <v>71162</v>
      </c>
    </row>
    <row r="27" spans="1:5" x14ac:dyDescent="0.2">
      <c r="A27" t="s">
        <v>47</v>
      </c>
      <c r="B27" t="s">
        <v>48</v>
      </c>
      <c r="C27" s="6">
        <v>6639159</v>
      </c>
      <c r="D27">
        <v>0</v>
      </c>
      <c r="E27" s="6">
        <v>6639159</v>
      </c>
    </row>
    <row r="28" spans="1:5" x14ac:dyDescent="0.2">
      <c r="A28" t="s">
        <v>49</v>
      </c>
      <c r="B28" t="s">
        <v>50</v>
      </c>
      <c r="C28" s="6">
        <v>3553069</v>
      </c>
      <c r="D28">
        <v>0</v>
      </c>
      <c r="E28" s="6">
        <v>3553069</v>
      </c>
    </row>
    <row r="29" spans="1:5" x14ac:dyDescent="0.2">
      <c r="A29" t="s">
        <v>51</v>
      </c>
      <c r="B29" t="s">
        <v>52</v>
      </c>
      <c r="C29" s="6">
        <v>1338825</v>
      </c>
      <c r="D29">
        <v>0</v>
      </c>
      <c r="E29" s="6">
        <v>1338825</v>
      </c>
    </row>
    <row r="30" spans="1:5" x14ac:dyDescent="0.2">
      <c r="A30" t="s">
        <v>53</v>
      </c>
      <c r="B30" t="s">
        <v>54</v>
      </c>
      <c r="C30" s="6">
        <v>1747265</v>
      </c>
      <c r="D30">
        <v>0</v>
      </c>
      <c r="E30" s="6">
        <v>1747265</v>
      </c>
    </row>
    <row r="31" spans="1:5" x14ac:dyDescent="0.2">
      <c r="A31" t="s">
        <v>55</v>
      </c>
      <c r="B31" t="s">
        <v>56</v>
      </c>
      <c r="C31">
        <v>0</v>
      </c>
      <c r="D31">
        <v>0</v>
      </c>
      <c r="E31">
        <v>0</v>
      </c>
    </row>
    <row r="32" spans="1:5" x14ac:dyDescent="0.2">
      <c r="A32" t="s">
        <v>57</v>
      </c>
      <c r="B32" t="s">
        <v>58</v>
      </c>
      <c r="C32" s="6">
        <v>8818106</v>
      </c>
      <c r="D32">
        <v>0</v>
      </c>
      <c r="E32" s="6">
        <v>8818106</v>
      </c>
    </row>
    <row r="33" spans="1:5" x14ac:dyDescent="0.2">
      <c r="A33" t="s">
        <v>59</v>
      </c>
      <c r="B33" t="s">
        <v>60</v>
      </c>
      <c r="C33" s="6">
        <v>-8818106</v>
      </c>
      <c r="D33">
        <v>0</v>
      </c>
      <c r="E33" s="6">
        <v>-8818106</v>
      </c>
    </row>
  </sheetData>
  <mergeCells count="2">
    <mergeCell ref="A3:E3"/>
    <mergeCell ref="A4:E4"/>
  </mergeCells>
  <phoneticPr fontId="0" type="noConversion"/>
  <pageMargins left="0.78" right="0.75" top="0.56000000000000005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62"/>
  <dimension ref="A1:C29"/>
  <sheetViews>
    <sheetView workbookViewId="0">
      <selection sqref="A1:C1"/>
    </sheetView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4" width="10" style="81" bestFit="1" customWidth="1"/>
    <col min="5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417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93">
        <v>14697244</v>
      </c>
    </row>
    <row r="9" spans="1:3" x14ac:dyDescent="0.2">
      <c r="A9" s="90"/>
      <c r="B9" s="89" t="s">
        <v>333</v>
      </c>
      <c r="C9" s="93">
        <v>19848656</v>
      </c>
    </row>
    <row r="10" spans="1:3" x14ac:dyDescent="0.2">
      <c r="A10" s="90"/>
      <c r="B10" s="89" t="s">
        <v>334</v>
      </c>
      <c r="C10" s="93">
        <v>5151412</v>
      </c>
    </row>
    <row r="11" spans="1:3" x14ac:dyDescent="0.2">
      <c r="A11" s="88" t="s">
        <v>335</v>
      </c>
      <c r="B11" s="89" t="s">
        <v>336</v>
      </c>
      <c r="C11" s="93">
        <v>4127580</v>
      </c>
    </row>
    <row r="12" spans="1:3" x14ac:dyDescent="0.2">
      <c r="A12" s="90"/>
      <c r="B12" s="89" t="s">
        <v>337</v>
      </c>
      <c r="C12" s="93">
        <v>6173722</v>
      </c>
    </row>
    <row r="13" spans="1:3" x14ac:dyDescent="0.2">
      <c r="A13" s="90"/>
      <c r="B13" s="89" t="s">
        <v>338</v>
      </c>
      <c r="C13" s="93">
        <v>2046142</v>
      </c>
    </row>
    <row r="14" spans="1:3" ht="25.5" x14ac:dyDescent="0.2">
      <c r="A14" s="88" t="s">
        <v>339</v>
      </c>
      <c r="B14" s="91" t="s">
        <v>340</v>
      </c>
      <c r="C14" s="93">
        <v>0</v>
      </c>
    </row>
    <row r="15" spans="1:3" ht="25.5" x14ac:dyDescent="0.2">
      <c r="A15" s="88" t="s">
        <v>341</v>
      </c>
      <c r="B15" s="91" t="s">
        <v>342</v>
      </c>
      <c r="C15" s="93">
        <v>4698</v>
      </c>
    </row>
    <row r="16" spans="1:3" x14ac:dyDescent="0.2">
      <c r="A16" s="88" t="s">
        <v>343</v>
      </c>
      <c r="B16" s="91" t="s">
        <v>344</v>
      </c>
      <c r="C16" s="93">
        <v>0</v>
      </c>
    </row>
    <row r="17" spans="1:3" x14ac:dyDescent="0.2">
      <c r="A17" s="88" t="s">
        <v>345</v>
      </c>
      <c r="B17" s="91" t="s">
        <v>346</v>
      </c>
      <c r="C17" s="93">
        <v>0</v>
      </c>
    </row>
    <row r="18" spans="1:3" x14ac:dyDescent="0.2">
      <c r="A18" s="88" t="s">
        <v>87</v>
      </c>
      <c r="B18" s="91" t="s">
        <v>347</v>
      </c>
      <c r="C18" s="93">
        <v>0</v>
      </c>
    </row>
    <row r="19" spans="1:3" x14ac:dyDescent="0.2">
      <c r="A19" s="88" t="s">
        <v>91</v>
      </c>
      <c r="B19" s="89" t="s">
        <v>348</v>
      </c>
      <c r="C19" s="93">
        <v>-4730143</v>
      </c>
    </row>
    <row r="20" spans="1:3" x14ac:dyDescent="0.2">
      <c r="A20" s="88" t="s">
        <v>95</v>
      </c>
      <c r="B20" s="89" t="s">
        <v>349</v>
      </c>
      <c r="C20" s="93">
        <v>2012</v>
      </c>
    </row>
    <row r="21" spans="1:3" x14ac:dyDescent="0.2">
      <c r="A21" s="88" t="s">
        <v>350</v>
      </c>
      <c r="B21" s="89" t="s">
        <v>90</v>
      </c>
      <c r="C21" s="93">
        <v>315687</v>
      </c>
    </row>
    <row r="22" spans="1:3" x14ac:dyDescent="0.2">
      <c r="A22" s="88" t="s">
        <v>351</v>
      </c>
      <c r="B22" s="91" t="s">
        <v>352</v>
      </c>
      <c r="C22" s="93">
        <v>-6219566</v>
      </c>
    </row>
    <row r="23" spans="1:3" x14ac:dyDescent="0.2">
      <c r="A23" s="88" t="s">
        <v>353</v>
      </c>
      <c r="B23" s="91" t="s">
        <v>354</v>
      </c>
      <c r="C23" s="93">
        <v>3367279</v>
      </c>
    </row>
    <row r="24" spans="1:3" x14ac:dyDescent="0.2">
      <c r="A24" s="88" t="s">
        <v>355</v>
      </c>
      <c r="B24" s="89" t="s">
        <v>356</v>
      </c>
      <c r="C24" s="93">
        <v>671279</v>
      </c>
    </row>
    <row r="25" spans="1:3" x14ac:dyDescent="0.2">
      <c r="A25" s="88" t="s">
        <v>357</v>
      </c>
      <c r="B25" s="89" t="s">
        <v>98</v>
      </c>
      <c r="C25" s="93">
        <v>4878388</v>
      </c>
    </row>
    <row r="26" spans="1:3" x14ac:dyDescent="0.2">
      <c r="A26" s="88" t="s">
        <v>358</v>
      </c>
      <c r="B26" s="91" t="s">
        <v>359</v>
      </c>
      <c r="C26" s="93">
        <v>6467000</v>
      </c>
    </row>
    <row r="27" spans="1:3" x14ac:dyDescent="0.2">
      <c r="A27" s="88" t="s">
        <v>360</v>
      </c>
      <c r="B27" s="89" t="s">
        <v>361</v>
      </c>
      <c r="C27" s="93">
        <v>5747566</v>
      </c>
    </row>
    <row r="28" spans="1:3" x14ac:dyDescent="0.2">
      <c r="A28" s="90" t="s">
        <v>362</v>
      </c>
      <c r="B28" s="92" t="s">
        <v>363</v>
      </c>
      <c r="C28" s="93">
        <v>0</v>
      </c>
    </row>
    <row r="29" spans="1:3" x14ac:dyDescent="0.2">
      <c r="A29" s="88" t="s">
        <v>364</v>
      </c>
      <c r="B29" s="96" t="s">
        <v>108</v>
      </c>
      <c r="C29" s="97">
        <f>+C9-C10+C12-C13+C14+C15+C16+C17+C18+C19+C20+C21+C22-C23-C24-C25+C26</f>
        <v>5747566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63"/>
  <dimension ref="A1:C29"/>
  <sheetViews>
    <sheetView workbookViewId="0"/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4" width="10" style="81" bestFit="1" customWidth="1"/>
    <col min="5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415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93">
        <v>9845280</v>
      </c>
    </row>
    <row r="9" spans="1:3" x14ac:dyDescent="0.2">
      <c r="A9" s="90"/>
      <c r="B9" s="89" t="s">
        <v>333</v>
      </c>
      <c r="C9" s="93">
        <v>13375534</v>
      </c>
    </row>
    <row r="10" spans="1:3" x14ac:dyDescent="0.2">
      <c r="A10" s="90"/>
      <c r="B10" s="89" t="s">
        <v>334</v>
      </c>
      <c r="C10" s="93">
        <v>3530254</v>
      </c>
    </row>
    <row r="11" spans="1:3" x14ac:dyDescent="0.2">
      <c r="A11" s="88" t="s">
        <v>335</v>
      </c>
      <c r="B11" s="89" t="s">
        <v>336</v>
      </c>
      <c r="C11" s="93">
        <v>2700760</v>
      </c>
    </row>
    <row r="12" spans="1:3" x14ac:dyDescent="0.2">
      <c r="A12" s="90"/>
      <c r="B12" s="89" t="s">
        <v>337</v>
      </c>
      <c r="C12" s="93">
        <v>4016322</v>
      </c>
    </row>
    <row r="13" spans="1:3" x14ac:dyDescent="0.2">
      <c r="A13" s="90"/>
      <c r="B13" s="89" t="s">
        <v>338</v>
      </c>
      <c r="C13" s="93">
        <v>1315562</v>
      </c>
    </row>
    <row r="14" spans="1:3" ht="25.5" x14ac:dyDescent="0.2">
      <c r="A14" s="88" t="s">
        <v>339</v>
      </c>
      <c r="B14" s="91" t="s">
        <v>340</v>
      </c>
      <c r="C14" s="93">
        <v>0</v>
      </c>
    </row>
    <row r="15" spans="1:3" ht="25.5" x14ac:dyDescent="0.2">
      <c r="A15" s="88" t="s">
        <v>341</v>
      </c>
      <c r="B15" s="91" t="s">
        <v>342</v>
      </c>
      <c r="C15" s="93">
        <v>5463</v>
      </c>
    </row>
    <row r="16" spans="1:3" x14ac:dyDescent="0.2">
      <c r="A16" s="88" t="s">
        <v>343</v>
      </c>
      <c r="B16" s="91" t="s">
        <v>344</v>
      </c>
      <c r="C16" s="93">
        <v>0</v>
      </c>
    </row>
    <row r="17" spans="1:3" x14ac:dyDescent="0.2">
      <c r="A17" s="88" t="s">
        <v>345</v>
      </c>
      <c r="B17" s="91" t="s">
        <v>346</v>
      </c>
      <c r="C17" s="93">
        <v>0</v>
      </c>
    </row>
    <row r="18" spans="1:3" x14ac:dyDescent="0.2">
      <c r="A18" s="88" t="s">
        <v>87</v>
      </c>
      <c r="B18" s="91" t="s">
        <v>347</v>
      </c>
      <c r="C18" s="93">
        <v>0</v>
      </c>
    </row>
    <row r="19" spans="1:3" x14ac:dyDescent="0.2">
      <c r="A19" s="88" t="s">
        <v>91</v>
      </c>
      <c r="B19" s="89" t="s">
        <v>348</v>
      </c>
      <c r="C19" s="93">
        <v>-1019861</v>
      </c>
    </row>
    <row r="20" spans="1:3" x14ac:dyDescent="0.2">
      <c r="A20" s="88" t="s">
        <v>95</v>
      </c>
      <c r="B20" s="89" t="s">
        <v>349</v>
      </c>
      <c r="C20" s="93">
        <v>2012</v>
      </c>
    </row>
    <row r="21" spans="1:3" x14ac:dyDescent="0.2">
      <c r="A21" s="88" t="s">
        <v>350</v>
      </c>
      <c r="B21" s="89" t="s">
        <v>90</v>
      </c>
      <c r="C21" s="93">
        <v>216909</v>
      </c>
    </row>
    <row r="22" spans="1:3" x14ac:dyDescent="0.2">
      <c r="A22" s="88" t="s">
        <v>351</v>
      </c>
      <c r="B22" s="91" t="s">
        <v>352</v>
      </c>
      <c r="C22" s="93">
        <v>-4042819</v>
      </c>
    </row>
    <row r="23" spans="1:3" x14ac:dyDescent="0.2">
      <c r="A23" s="88" t="s">
        <v>353</v>
      </c>
      <c r="B23" s="91" t="s">
        <v>354</v>
      </c>
      <c r="C23" s="93">
        <v>2226682</v>
      </c>
    </row>
    <row r="24" spans="1:3" x14ac:dyDescent="0.2">
      <c r="A24" s="88" t="s">
        <v>355</v>
      </c>
      <c r="B24" s="89" t="s">
        <v>356</v>
      </c>
      <c r="C24" s="93">
        <v>455028</v>
      </c>
    </row>
    <row r="25" spans="1:3" x14ac:dyDescent="0.2">
      <c r="A25" s="88" t="s">
        <v>357</v>
      </c>
      <c r="B25" s="89" t="s">
        <v>98</v>
      </c>
      <c r="C25" s="93">
        <v>3203659</v>
      </c>
    </row>
    <row r="26" spans="1:3" x14ac:dyDescent="0.2">
      <c r="A26" s="88" t="s">
        <v>358</v>
      </c>
      <c r="B26" s="91" t="s">
        <v>359</v>
      </c>
      <c r="C26" s="93">
        <v>2012630</v>
      </c>
    </row>
    <row r="27" spans="1:3" x14ac:dyDescent="0.2">
      <c r="A27" s="88" t="s">
        <v>360</v>
      </c>
      <c r="B27" s="89" t="s">
        <v>361</v>
      </c>
      <c r="C27" s="93">
        <v>3835005</v>
      </c>
    </row>
    <row r="28" spans="1:3" x14ac:dyDescent="0.2">
      <c r="A28" s="90" t="s">
        <v>362</v>
      </c>
      <c r="B28" s="92" t="s">
        <v>363</v>
      </c>
      <c r="C28" s="93">
        <v>0</v>
      </c>
    </row>
    <row r="29" spans="1:3" x14ac:dyDescent="0.2">
      <c r="A29" s="88" t="s">
        <v>364</v>
      </c>
      <c r="B29" s="96" t="s">
        <v>108</v>
      </c>
      <c r="C29" s="97">
        <f>+C9-C10+C12-C13+C14+C15+C16+C17+C18+C19+C20+C21+C22-C23-C24-C25+C26</f>
        <v>3835005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64"/>
  <dimension ref="A1:C29"/>
  <sheetViews>
    <sheetView workbookViewId="0">
      <selection activeCell="F29" sqref="F29"/>
    </sheetView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4" width="10" style="81" bestFit="1" customWidth="1"/>
    <col min="5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413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93">
        <v>4857462</v>
      </c>
    </row>
    <row r="9" spans="1:3" x14ac:dyDescent="0.2">
      <c r="A9" s="90"/>
      <c r="B9" s="89" t="s">
        <v>333</v>
      </c>
      <c r="C9" s="93">
        <v>6676105</v>
      </c>
    </row>
    <row r="10" spans="1:3" x14ac:dyDescent="0.2">
      <c r="A10" s="90"/>
      <c r="B10" s="89" t="s">
        <v>334</v>
      </c>
      <c r="C10" s="93">
        <v>1818643</v>
      </c>
    </row>
    <row r="11" spans="1:3" x14ac:dyDescent="0.2">
      <c r="A11" s="88" t="s">
        <v>335</v>
      </c>
      <c r="B11" s="89" t="s">
        <v>336</v>
      </c>
      <c r="C11" s="93">
        <v>1309108</v>
      </c>
    </row>
    <row r="12" spans="1:3" x14ac:dyDescent="0.2">
      <c r="A12" s="90"/>
      <c r="B12" s="89" t="s">
        <v>337</v>
      </c>
      <c r="C12" s="93">
        <v>1943236</v>
      </c>
    </row>
    <row r="13" spans="1:3" x14ac:dyDescent="0.2">
      <c r="A13" s="90"/>
      <c r="B13" s="89" t="s">
        <v>338</v>
      </c>
      <c r="C13" s="93">
        <v>634128</v>
      </c>
    </row>
    <row r="14" spans="1:3" ht="25.5" x14ac:dyDescent="0.2">
      <c r="A14" s="88" t="s">
        <v>339</v>
      </c>
      <c r="B14" s="91" t="s">
        <v>340</v>
      </c>
      <c r="C14" s="93">
        <v>0</v>
      </c>
    </row>
    <row r="15" spans="1:3" ht="25.5" x14ac:dyDescent="0.2">
      <c r="A15" s="88" t="s">
        <v>341</v>
      </c>
      <c r="B15" s="91" t="s">
        <v>342</v>
      </c>
      <c r="C15" s="93">
        <v>5598</v>
      </c>
    </row>
    <row r="16" spans="1:3" x14ac:dyDescent="0.2">
      <c r="A16" s="88" t="s">
        <v>343</v>
      </c>
      <c r="B16" s="91" t="s">
        <v>344</v>
      </c>
      <c r="C16" s="93">
        <v>0</v>
      </c>
    </row>
    <row r="17" spans="1:3" x14ac:dyDescent="0.2">
      <c r="A17" s="88" t="s">
        <v>345</v>
      </c>
      <c r="B17" s="91" t="s">
        <v>346</v>
      </c>
      <c r="C17" s="93">
        <v>0</v>
      </c>
    </row>
    <row r="18" spans="1:3" x14ac:dyDescent="0.2">
      <c r="A18" s="88" t="s">
        <v>87</v>
      </c>
      <c r="B18" s="91" t="s">
        <v>347</v>
      </c>
      <c r="C18" s="93">
        <v>0</v>
      </c>
    </row>
    <row r="19" spans="1:3" x14ac:dyDescent="0.2">
      <c r="A19" s="88" t="s">
        <v>91</v>
      </c>
      <c r="B19" s="89" t="s">
        <v>348</v>
      </c>
      <c r="C19" s="93">
        <v>-952758</v>
      </c>
    </row>
    <row r="20" spans="1:3" x14ac:dyDescent="0.2">
      <c r="A20" s="88" t="s">
        <v>95</v>
      </c>
      <c r="B20" s="89" t="s">
        <v>349</v>
      </c>
      <c r="C20" s="93">
        <v>0</v>
      </c>
    </row>
    <row r="21" spans="1:3" x14ac:dyDescent="0.2">
      <c r="A21" s="88" t="s">
        <v>350</v>
      </c>
      <c r="B21" s="89" t="s">
        <v>90</v>
      </c>
      <c r="C21" s="93">
        <v>91819</v>
      </c>
    </row>
    <row r="22" spans="1:3" x14ac:dyDescent="0.2">
      <c r="A22" s="88" t="s">
        <v>351</v>
      </c>
      <c r="B22" s="91" t="s">
        <v>352</v>
      </c>
      <c r="C22" s="93">
        <v>-1941064</v>
      </c>
    </row>
    <row r="23" spans="1:3" x14ac:dyDescent="0.2">
      <c r="A23" s="88" t="s">
        <v>353</v>
      </c>
      <c r="B23" s="91" t="s">
        <v>354</v>
      </c>
      <c r="C23" s="93">
        <v>1112259</v>
      </c>
    </row>
    <row r="24" spans="1:3" x14ac:dyDescent="0.2">
      <c r="A24" s="88" t="s">
        <v>355</v>
      </c>
      <c r="B24" s="89" t="s">
        <v>356</v>
      </c>
      <c r="C24" s="93">
        <v>229923</v>
      </c>
    </row>
    <row r="25" spans="1:3" x14ac:dyDescent="0.2">
      <c r="A25" s="88" t="s">
        <v>357</v>
      </c>
      <c r="B25" s="89" t="s">
        <v>98</v>
      </c>
      <c r="C25" s="93">
        <v>1556925</v>
      </c>
    </row>
    <row r="26" spans="1:3" x14ac:dyDescent="0.2">
      <c r="A26" s="88" t="s">
        <v>358</v>
      </c>
      <c r="B26" s="91" t="s">
        <v>359</v>
      </c>
      <c r="C26" s="93">
        <v>1532711</v>
      </c>
    </row>
    <row r="27" spans="1:3" x14ac:dyDescent="0.2">
      <c r="A27" s="88" t="s">
        <v>360</v>
      </c>
      <c r="B27" s="89" t="s">
        <v>361</v>
      </c>
      <c r="C27" s="93">
        <v>2003769</v>
      </c>
    </row>
    <row r="28" spans="1:3" x14ac:dyDescent="0.2">
      <c r="A28" s="90" t="s">
        <v>362</v>
      </c>
      <c r="B28" s="92" t="s">
        <v>363</v>
      </c>
      <c r="C28" s="93">
        <v>0</v>
      </c>
    </row>
    <row r="29" spans="1:3" x14ac:dyDescent="0.2">
      <c r="A29" s="88" t="s">
        <v>364</v>
      </c>
      <c r="B29" s="96" t="s">
        <v>108</v>
      </c>
      <c r="C29" s="97">
        <f>+C9-C10+C12-C13+C14+C15+C16+C17+C18+C19+C20+C21+C22-C23-C24-C25+C26</f>
        <v>2003769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5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4" width="10" style="81" bestFit="1" customWidth="1"/>
    <col min="5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411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93">
        <v>19989839</v>
      </c>
    </row>
    <row r="9" spans="1:3" x14ac:dyDescent="0.2">
      <c r="A9" s="90"/>
      <c r="B9" s="89" t="s">
        <v>333</v>
      </c>
      <c r="C9" s="93">
        <v>29588778</v>
      </c>
    </row>
    <row r="10" spans="1:3" x14ac:dyDescent="0.2">
      <c r="A10" s="90"/>
      <c r="B10" s="89" t="s">
        <v>334</v>
      </c>
      <c r="C10" s="93">
        <v>9598939</v>
      </c>
    </row>
    <row r="11" spans="1:3" x14ac:dyDescent="0.2">
      <c r="A11" s="88" t="s">
        <v>335</v>
      </c>
      <c r="B11" s="89" t="s">
        <v>336</v>
      </c>
      <c r="C11" s="93">
        <v>5527341</v>
      </c>
    </row>
    <row r="12" spans="1:3" x14ac:dyDescent="0.2">
      <c r="A12" s="90"/>
      <c r="B12" s="89" t="s">
        <v>337</v>
      </c>
      <c r="C12" s="93">
        <v>8175479</v>
      </c>
    </row>
    <row r="13" spans="1:3" x14ac:dyDescent="0.2">
      <c r="A13" s="90"/>
      <c r="B13" s="89" t="s">
        <v>338</v>
      </c>
      <c r="C13" s="93">
        <v>2648138</v>
      </c>
    </row>
    <row r="14" spans="1:3" ht="25.5" x14ac:dyDescent="0.2">
      <c r="A14" s="88" t="s">
        <v>339</v>
      </c>
      <c r="B14" s="91" t="s">
        <v>340</v>
      </c>
      <c r="C14" s="93">
        <v>590</v>
      </c>
    </row>
    <row r="15" spans="1:3" ht="25.5" x14ac:dyDescent="0.2">
      <c r="A15" s="88" t="s">
        <v>341</v>
      </c>
      <c r="B15" s="91" t="s">
        <v>342</v>
      </c>
      <c r="C15" s="93">
        <v>4332</v>
      </c>
    </row>
    <row r="16" spans="1:3" x14ac:dyDescent="0.2">
      <c r="A16" s="88" t="s">
        <v>343</v>
      </c>
      <c r="B16" s="91" t="s">
        <v>344</v>
      </c>
      <c r="C16" s="93">
        <v>0</v>
      </c>
    </row>
    <row r="17" spans="1:3" x14ac:dyDescent="0.2">
      <c r="A17" s="88" t="s">
        <v>345</v>
      </c>
      <c r="B17" s="91" t="s">
        <v>346</v>
      </c>
      <c r="C17" s="93">
        <v>0</v>
      </c>
    </row>
    <row r="18" spans="1:3" x14ac:dyDescent="0.2">
      <c r="A18" s="88" t="s">
        <v>87</v>
      </c>
      <c r="B18" s="91" t="s">
        <v>347</v>
      </c>
      <c r="C18" s="93">
        <v>0</v>
      </c>
    </row>
    <row r="19" spans="1:3" x14ac:dyDescent="0.2">
      <c r="A19" s="88" t="s">
        <v>91</v>
      </c>
      <c r="B19" s="89" t="s">
        <v>348</v>
      </c>
      <c r="C19" s="93">
        <v>356204</v>
      </c>
    </row>
    <row r="20" spans="1:3" x14ac:dyDescent="0.2">
      <c r="A20" s="88" t="s">
        <v>95</v>
      </c>
      <c r="B20" s="89" t="s">
        <v>349</v>
      </c>
      <c r="C20" s="93">
        <v>1527</v>
      </c>
    </row>
    <row r="21" spans="1:3" x14ac:dyDescent="0.2">
      <c r="A21" s="88" t="s">
        <v>350</v>
      </c>
      <c r="B21" s="89" t="s">
        <v>90</v>
      </c>
      <c r="C21" s="93">
        <v>676133</v>
      </c>
    </row>
    <row r="22" spans="1:3" x14ac:dyDescent="0.2">
      <c r="A22" s="88" t="s">
        <v>351</v>
      </c>
      <c r="B22" s="91" t="s">
        <v>352</v>
      </c>
      <c r="C22" s="93">
        <v>-6965328</v>
      </c>
    </row>
    <row r="23" spans="1:3" x14ac:dyDescent="0.2">
      <c r="A23" s="88" t="s">
        <v>353</v>
      </c>
      <c r="B23" s="91" t="s">
        <v>354</v>
      </c>
      <c r="C23" s="93">
        <v>4490472</v>
      </c>
    </row>
    <row r="24" spans="1:3" x14ac:dyDescent="0.2">
      <c r="A24" s="88" t="s">
        <v>355</v>
      </c>
      <c r="B24" s="89" t="s">
        <v>356</v>
      </c>
      <c r="C24" s="93">
        <v>907183</v>
      </c>
    </row>
    <row r="25" spans="1:3" x14ac:dyDescent="0.2">
      <c r="A25" s="88" t="s">
        <v>357</v>
      </c>
      <c r="B25" s="89" t="s">
        <v>98</v>
      </c>
      <c r="C25" s="93">
        <v>6582912</v>
      </c>
    </row>
    <row r="26" spans="1:3" x14ac:dyDescent="0.2">
      <c r="A26" s="88" t="s">
        <v>358</v>
      </c>
      <c r="B26" s="91" t="s">
        <v>359</v>
      </c>
      <c r="C26" s="93">
        <v>1607671</v>
      </c>
    </row>
    <row r="27" spans="1:3" x14ac:dyDescent="0.2">
      <c r="A27" s="88" t="s">
        <v>360</v>
      </c>
      <c r="B27" s="89" t="s">
        <v>361</v>
      </c>
      <c r="C27" s="93">
        <v>9217742</v>
      </c>
    </row>
    <row r="28" spans="1:3" x14ac:dyDescent="0.2">
      <c r="A28" s="90" t="s">
        <v>362</v>
      </c>
      <c r="B28" s="92" t="s">
        <v>363</v>
      </c>
      <c r="C28" s="93">
        <v>0</v>
      </c>
    </row>
    <row r="29" spans="1:3" x14ac:dyDescent="0.2">
      <c r="A29" s="88" t="s">
        <v>364</v>
      </c>
      <c r="B29" s="96" t="s">
        <v>108</v>
      </c>
      <c r="C29" s="97">
        <f>+C9-C10+C12-C13+C14+C15+C16+C17+C18+C19+C20+C21+C22-C23-C24-C25+C26</f>
        <v>9217742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66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4" width="10" style="81" bestFit="1" customWidth="1"/>
    <col min="5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409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93">
        <v>14841974</v>
      </c>
    </row>
    <row r="9" spans="1:3" x14ac:dyDescent="0.2">
      <c r="A9" s="90"/>
      <c r="B9" s="89" t="s">
        <v>333</v>
      </c>
      <c r="C9" s="93">
        <v>22298673</v>
      </c>
    </row>
    <row r="10" spans="1:3" x14ac:dyDescent="0.2">
      <c r="A10" s="90"/>
      <c r="B10" s="89" t="s">
        <v>334</v>
      </c>
      <c r="C10" s="93">
        <v>7456699</v>
      </c>
    </row>
    <row r="11" spans="1:3" x14ac:dyDescent="0.2">
      <c r="A11" s="88" t="s">
        <v>335</v>
      </c>
      <c r="B11" s="89" t="s">
        <v>336</v>
      </c>
      <c r="C11" s="93">
        <v>4044584</v>
      </c>
    </row>
    <row r="12" spans="1:3" x14ac:dyDescent="0.2">
      <c r="A12" s="90"/>
      <c r="B12" s="89" t="s">
        <v>337</v>
      </c>
      <c r="C12" s="93">
        <v>6003591</v>
      </c>
    </row>
    <row r="13" spans="1:3" x14ac:dyDescent="0.2">
      <c r="A13" s="90"/>
      <c r="B13" s="89" t="s">
        <v>338</v>
      </c>
      <c r="C13" s="93">
        <v>1959007</v>
      </c>
    </row>
    <row r="14" spans="1:3" ht="25.5" x14ac:dyDescent="0.2">
      <c r="A14" s="88" t="s">
        <v>339</v>
      </c>
      <c r="B14" s="91" t="s">
        <v>340</v>
      </c>
      <c r="C14" s="93">
        <v>590</v>
      </c>
    </row>
    <row r="15" spans="1:3" ht="25.5" x14ac:dyDescent="0.2">
      <c r="A15" s="88" t="s">
        <v>341</v>
      </c>
      <c r="B15" s="91" t="s">
        <v>342</v>
      </c>
      <c r="C15" s="93">
        <v>5083</v>
      </c>
    </row>
    <row r="16" spans="1:3" x14ac:dyDescent="0.2">
      <c r="A16" s="88" t="s">
        <v>343</v>
      </c>
      <c r="B16" s="91" t="s">
        <v>344</v>
      </c>
      <c r="C16" s="93">
        <v>0</v>
      </c>
    </row>
    <row r="17" spans="1:3" x14ac:dyDescent="0.2">
      <c r="A17" s="88" t="s">
        <v>345</v>
      </c>
      <c r="B17" s="91" t="s">
        <v>346</v>
      </c>
      <c r="C17" s="93">
        <v>0</v>
      </c>
    </row>
    <row r="18" spans="1:3" x14ac:dyDescent="0.2">
      <c r="A18" s="88" t="s">
        <v>87</v>
      </c>
      <c r="B18" s="91" t="s">
        <v>347</v>
      </c>
      <c r="C18" s="93">
        <v>0</v>
      </c>
    </row>
    <row r="19" spans="1:3" x14ac:dyDescent="0.2">
      <c r="A19" s="88" t="s">
        <v>91</v>
      </c>
      <c r="B19" s="89" t="s">
        <v>348</v>
      </c>
      <c r="C19" s="93">
        <v>-225959</v>
      </c>
    </row>
    <row r="20" spans="1:3" x14ac:dyDescent="0.2">
      <c r="A20" s="88" t="s">
        <v>95</v>
      </c>
      <c r="B20" s="89" t="s">
        <v>349</v>
      </c>
      <c r="C20" s="93">
        <v>1697</v>
      </c>
    </row>
    <row r="21" spans="1:3" x14ac:dyDescent="0.2">
      <c r="A21" s="88" t="s">
        <v>350</v>
      </c>
      <c r="B21" s="89" t="s">
        <v>90</v>
      </c>
      <c r="C21" s="93">
        <v>506280</v>
      </c>
    </row>
    <row r="22" spans="1:3" x14ac:dyDescent="0.2">
      <c r="A22" s="88" t="s">
        <v>351</v>
      </c>
      <c r="B22" s="91" t="s">
        <v>352</v>
      </c>
      <c r="C22" s="93">
        <v>-5822464</v>
      </c>
    </row>
    <row r="23" spans="1:3" x14ac:dyDescent="0.2">
      <c r="A23" s="88" t="s">
        <v>353</v>
      </c>
      <c r="B23" s="91" t="s">
        <v>354</v>
      </c>
      <c r="C23" s="93">
        <v>3248388</v>
      </c>
    </row>
    <row r="24" spans="1:3" x14ac:dyDescent="0.2">
      <c r="A24" s="88" t="s">
        <v>355</v>
      </c>
      <c r="B24" s="89" t="s">
        <v>356</v>
      </c>
      <c r="C24" s="93">
        <v>669716</v>
      </c>
    </row>
    <row r="25" spans="1:3" x14ac:dyDescent="0.2">
      <c r="A25" s="88" t="s">
        <v>357</v>
      </c>
      <c r="B25" s="89" t="s">
        <v>98</v>
      </c>
      <c r="C25" s="93">
        <v>4507407</v>
      </c>
    </row>
    <row r="26" spans="1:3" x14ac:dyDescent="0.2">
      <c r="A26" s="88" t="s">
        <v>358</v>
      </c>
      <c r="B26" s="91" t="s">
        <v>359</v>
      </c>
      <c r="C26" s="93">
        <v>1699422</v>
      </c>
    </row>
    <row r="27" spans="1:3" x14ac:dyDescent="0.2">
      <c r="A27" s="88" t="s">
        <v>360</v>
      </c>
      <c r="B27" s="89" t="s">
        <v>361</v>
      </c>
      <c r="C27" s="93">
        <v>6625696</v>
      </c>
    </row>
    <row r="28" spans="1:3" x14ac:dyDescent="0.2">
      <c r="A28" s="90" t="s">
        <v>362</v>
      </c>
      <c r="B28" s="92" t="s">
        <v>363</v>
      </c>
      <c r="C28" s="93">
        <v>0</v>
      </c>
    </row>
    <row r="29" spans="1:3" x14ac:dyDescent="0.2">
      <c r="A29" s="88" t="s">
        <v>364</v>
      </c>
      <c r="B29" s="96" t="s">
        <v>108</v>
      </c>
      <c r="C29" s="97">
        <f>+C9-C10+C12-C13+C14+C15+C16+C17+C18+C19+C20+C21+C22-C23-C24-C25+C26</f>
        <v>6625696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67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4" width="10" style="81" bestFit="1" customWidth="1"/>
    <col min="5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407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93">
        <v>9890159</v>
      </c>
    </row>
    <row r="9" spans="1:3" x14ac:dyDescent="0.2">
      <c r="A9" s="90"/>
      <c r="B9" s="89" t="s">
        <v>333</v>
      </c>
      <c r="C9" s="93">
        <v>14955894</v>
      </c>
    </row>
    <row r="10" spans="1:3" x14ac:dyDescent="0.2">
      <c r="A10" s="90"/>
      <c r="B10" s="89" t="s">
        <v>334</v>
      </c>
      <c r="C10" s="93">
        <v>5065735</v>
      </c>
    </row>
    <row r="11" spans="1:3" x14ac:dyDescent="0.2">
      <c r="A11" s="88" t="s">
        <v>335</v>
      </c>
      <c r="B11" s="89" t="s">
        <v>336</v>
      </c>
      <c r="C11" s="93">
        <v>2622725</v>
      </c>
    </row>
    <row r="12" spans="1:3" x14ac:dyDescent="0.2">
      <c r="A12" s="90"/>
      <c r="B12" s="89" t="s">
        <v>337</v>
      </c>
      <c r="C12" s="93">
        <v>3890702</v>
      </c>
    </row>
    <row r="13" spans="1:3" x14ac:dyDescent="0.2">
      <c r="A13" s="90"/>
      <c r="B13" s="89" t="s">
        <v>338</v>
      </c>
      <c r="C13" s="93">
        <v>1267977</v>
      </c>
    </row>
    <row r="14" spans="1:3" ht="25.5" x14ac:dyDescent="0.2">
      <c r="A14" s="88" t="s">
        <v>339</v>
      </c>
      <c r="B14" s="91" t="s">
        <v>340</v>
      </c>
      <c r="C14" s="93">
        <v>590</v>
      </c>
    </row>
    <row r="15" spans="1:3" ht="25.5" x14ac:dyDescent="0.2">
      <c r="A15" s="88" t="s">
        <v>341</v>
      </c>
      <c r="B15" s="91" t="s">
        <v>342</v>
      </c>
      <c r="C15" s="93">
        <v>5105</v>
      </c>
    </row>
    <row r="16" spans="1:3" x14ac:dyDescent="0.2">
      <c r="A16" s="88" t="s">
        <v>343</v>
      </c>
      <c r="B16" s="91" t="s">
        <v>344</v>
      </c>
      <c r="C16" s="93">
        <v>0</v>
      </c>
    </row>
    <row r="17" spans="1:3" x14ac:dyDescent="0.2">
      <c r="A17" s="88" t="s">
        <v>345</v>
      </c>
      <c r="B17" s="91" t="s">
        <v>346</v>
      </c>
      <c r="C17" s="93">
        <v>0</v>
      </c>
    </row>
    <row r="18" spans="1:3" x14ac:dyDescent="0.2">
      <c r="A18" s="88" t="s">
        <v>87</v>
      </c>
      <c r="B18" s="91" t="s">
        <v>347</v>
      </c>
      <c r="C18" s="93">
        <v>0</v>
      </c>
    </row>
    <row r="19" spans="1:3" x14ac:dyDescent="0.2">
      <c r="A19" s="88" t="s">
        <v>91</v>
      </c>
      <c r="B19" s="89" t="s">
        <v>348</v>
      </c>
      <c r="C19" s="93">
        <v>3822</v>
      </c>
    </row>
    <row r="20" spans="1:3" x14ac:dyDescent="0.2">
      <c r="A20" s="88" t="s">
        <v>95</v>
      </c>
      <c r="B20" s="89" t="s">
        <v>349</v>
      </c>
      <c r="C20" s="93">
        <v>1697</v>
      </c>
    </row>
    <row r="21" spans="1:3" x14ac:dyDescent="0.2">
      <c r="A21" s="88" t="s">
        <v>350</v>
      </c>
      <c r="B21" s="89" t="s">
        <v>90</v>
      </c>
      <c r="C21" s="93">
        <v>375840</v>
      </c>
    </row>
    <row r="22" spans="1:3" x14ac:dyDescent="0.2">
      <c r="A22" s="88" t="s">
        <v>351</v>
      </c>
      <c r="B22" s="91" t="s">
        <v>352</v>
      </c>
      <c r="C22" s="93">
        <v>-3747592</v>
      </c>
    </row>
    <row r="23" spans="1:3" x14ac:dyDescent="0.2">
      <c r="A23" s="88" t="s">
        <v>353</v>
      </c>
      <c r="B23" s="91" t="s">
        <v>354</v>
      </c>
      <c r="C23" s="93">
        <v>2277316</v>
      </c>
    </row>
    <row r="24" spans="1:3" x14ac:dyDescent="0.2">
      <c r="A24" s="88" t="s">
        <v>355</v>
      </c>
      <c r="B24" s="89" t="s">
        <v>356</v>
      </c>
      <c r="C24" s="93">
        <v>447040</v>
      </c>
    </row>
    <row r="25" spans="1:3" x14ac:dyDescent="0.2">
      <c r="A25" s="88" t="s">
        <v>357</v>
      </c>
      <c r="B25" s="89" t="s">
        <v>98</v>
      </c>
      <c r="C25" s="93">
        <v>2923442</v>
      </c>
    </row>
    <row r="26" spans="1:3" x14ac:dyDescent="0.2">
      <c r="A26" s="88" t="s">
        <v>358</v>
      </c>
      <c r="B26" s="91" t="s">
        <v>359</v>
      </c>
      <c r="C26" s="93">
        <v>811547</v>
      </c>
    </row>
    <row r="27" spans="1:3" x14ac:dyDescent="0.2">
      <c r="A27" s="88" t="s">
        <v>360</v>
      </c>
      <c r="B27" s="89" t="s">
        <v>361</v>
      </c>
      <c r="C27" s="93">
        <v>4316095</v>
      </c>
    </row>
    <row r="28" spans="1:3" x14ac:dyDescent="0.2">
      <c r="A28" s="90" t="s">
        <v>362</v>
      </c>
      <c r="B28" s="92" t="s">
        <v>363</v>
      </c>
      <c r="C28" s="93">
        <v>0</v>
      </c>
    </row>
    <row r="29" spans="1:3" x14ac:dyDescent="0.2">
      <c r="A29" s="88" t="s">
        <v>364</v>
      </c>
      <c r="B29" s="89" t="s">
        <v>108</v>
      </c>
      <c r="C29" s="93">
        <f>+C9-C10+C12-C13+C14+C15+C16+C17+C18+C19+C20+C21+C22-C23-C24-C25+C26</f>
        <v>4316095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68"/>
  <dimension ref="A1:C29"/>
  <sheetViews>
    <sheetView workbookViewId="0">
      <selection activeCell="B40" sqref="B40"/>
    </sheetView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4" width="10" style="81" bestFit="1" customWidth="1"/>
    <col min="5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405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93">
        <v>4935276</v>
      </c>
    </row>
    <row r="9" spans="1:3" x14ac:dyDescent="0.2">
      <c r="A9" s="90"/>
      <c r="B9" s="89" t="s">
        <v>333</v>
      </c>
      <c r="C9" s="93">
        <v>7484600</v>
      </c>
    </row>
    <row r="10" spans="1:3" x14ac:dyDescent="0.2">
      <c r="A10" s="90"/>
      <c r="B10" s="89" t="s">
        <v>334</v>
      </c>
      <c r="C10" s="93">
        <v>2549324</v>
      </c>
    </row>
    <row r="11" spans="1:3" x14ac:dyDescent="0.2">
      <c r="A11" s="88" t="s">
        <v>335</v>
      </c>
      <c r="B11" s="89" t="s">
        <v>336</v>
      </c>
      <c r="C11" s="93">
        <v>1252421</v>
      </c>
    </row>
    <row r="12" spans="1:3" x14ac:dyDescent="0.2">
      <c r="A12" s="90"/>
      <c r="B12" s="89" t="s">
        <v>337</v>
      </c>
      <c r="C12" s="93">
        <v>1853076</v>
      </c>
    </row>
    <row r="13" spans="1:3" x14ac:dyDescent="0.2">
      <c r="A13" s="90"/>
      <c r="B13" s="89" t="s">
        <v>338</v>
      </c>
      <c r="C13" s="93">
        <v>600655</v>
      </c>
    </row>
    <row r="14" spans="1:3" ht="25.5" x14ac:dyDescent="0.2">
      <c r="A14" s="88" t="s">
        <v>339</v>
      </c>
      <c r="B14" s="91" t="s">
        <v>340</v>
      </c>
      <c r="C14" s="93">
        <v>0</v>
      </c>
    </row>
    <row r="15" spans="1:3" ht="25.5" x14ac:dyDescent="0.2">
      <c r="A15" s="88" t="s">
        <v>341</v>
      </c>
      <c r="B15" s="91" t="s">
        <v>342</v>
      </c>
      <c r="C15" s="93">
        <v>11178</v>
      </c>
    </row>
    <row r="16" spans="1:3" x14ac:dyDescent="0.2">
      <c r="A16" s="88" t="s">
        <v>343</v>
      </c>
      <c r="B16" s="91" t="s">
        <v>344</v>
      </c>
      <c r="C16" s="93">
        <v>0</v>
      </c>
    </row>
    <row r="17" spans="1:3" x14ac:dyDescent="0.2">
      <c r="A17" s="88" t="s">
        <v>345</v>
      </c>
      <c r="B17" s="91" t="s">
        <v>346</v>
      </c>
      <c r="C17" s="93">
        <v>0</v>
      </c>
    </row>
    <row r="18" spans="1:3" x14ac:dyDescent="0.2">
      <c r="A18" s="88" t="s">
        <v>87</v>
      </c>
      <c r="B18" s="91" t="s">
        <v>347</v>
      </c>
      <c r="C18" s="93">
        <v>0</v>
      </c>
    </row>
    <row r="19" spans="1:3" x14ac:dyDescent="0.2">
      <c r="A19" s="88" t="s">
        <v>91</v>
      </c>
      <c r="B19" s="89" t="s">
        <v>348</v>
      </c>
      <c r="C19" s="93">
        <v>3008048</v>
      </c>
    </row>
    <row r="20" spans="1:3" x14ac:dyDescent="0.2">
      <c r="A20" s="88" t="s">
        <v>95</v>
      </c>
      <c r="B20" s="89" t="s">
        <v>349</v>
      </c>
      <c r="C20" s="93">
        <v>0</v>
      </c>
    </row>
    <row r="21" spans="1:3" x14ac:dyDescent="0.2">
      <c r="A21" s="88" t="s">
        <v>350</v>
      </c>
      <c r="B21" s="89" t="s">
        <v>90</v>
      </c>
      <c r="C21" s="93">
        <v>147913</v>
      </c>
    </row>
    <row r="22" spans="1:3" x14ac:dyDescent="0.2">
      <c r="A22" s="88" t="s">
        <v>351</v>
      </c>
      <c r="B22" s="91" t="s">
        <v>352</v>
      </c>
      <c r="C22" s="93">
        <v>-1676336</v>
      </c>
    </row>
    <row r="23" spans="1:3" x14ac:dyDescent="0.2">
      <c r="A23" s="88" t="s">
        <v>353</v>
      </c>
      <c r="B23" s="91" t="s">
        <v>354</v>
      </c>
      <c r="C23" s="93">
        <v>1140899</v>
      </c>
    </row>
    <row r="24" spans="1:3" x14ac:dyDescent="0.2">
      <c r="A24" s="88" t="s">
        <v>355</v>
      </c>
      <c r="B24" s="89" t="s">
        <v>356</v>
      </c>
      <c r="C24" s="93">
        <v>225931</v>
      </c>
    </row>
    <row r="25" spans="1:3" x14ac:dyDescent="0.2">
      <c r="A25" s="88" t="s">
        <v>357</v>
      </c>
      <c r="B25" s="89" t="s">
        <v>98</v>
      </c>
      <c r="C25" s="93">
        <v>1428907</v>
      </c>
    </row>
    <row r="26" spans="1:3" x14ac:dyDescent="0.2">
      <c r="A26" s="88" t="s">
        <v>358</v>
      </c>
      <c r="B26" s="91" t="s">
        <v>359</v>
      </c>
      <c r="C26" s="93">
        <v>-2664787</v>
      </c>
    </row>
    <row r="27" spans="1:3" x14ac:dyDescent="0.2">
      <c r="A27" s="88" t="s">
        <v>360</v>
      </c>
      <c r="B27" s="89" t="s">
        <v>361</v>
      </c>
      <c r="C27" s="93">
        <v>2217976</v>
      </c>
    </row>
    <row r="28" spans="1:3" x14ac:dyDescent="0.2">
      <c r="A28" s="90" t="s">
        <v>362</v>
      </c>
      <c r="B28" s="92" t="s">
        <v>363</v>
      </c>
      <c r="C28" s="93">
        <v>0</v>
      </c>
    </row>
    <row r="29" spans="1:3" x14ac:dyDescent="0.2">
      <c r="A29" s="88" t="s">
        <v>364</v>
      </c>
      <c r="B29" s="89" t="s">
        <v>108</v>
      </c>
      <c r="C29" s="93">
        <f>+C9-C10+C12-C13+C14+C15+C16+C17+C18+C19+C20+C21+C22-C23-C24-C25+C26</f>
        <v>2217976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69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4" width="10" style="81" bestFit="1" customWidth="1"/>
    <col min="5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403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93">
        <v>19550920</v>
      </c>
    </row>
    <row r="9" spans="1:3" x14ac:dyDescent="0.2">
      <c r="A9" s="90"/>
      <c r="B9" s="89" t="s">
        <v>333</v>
      </c>
      <c r="C9" s="93">
        <v>31340971</v>
      </c>
    </row>
    <row r="10" spans="1:3" x14ac:dyDescent="0.2">
      <c r="A10" s="90"/>
      <c r="B10" s="89" t="s">
        <v>334</v>
      </c>
      <c r="C10" s="93">
        <v>11790051</v>
      </c>
    </row>
    <row r="11" spans="1:3" x14ac:dyDescent="0.2">
      <c r="A11" s="88" t="s">
        <v>335</v>
      </c>
      <c r="B11" s="89" t="s">
        <v>336</v>
      </c>
      <c r="C11" s="93">
        <v>5598639</v>
      </c>
    </row>
    <row r="12" spans="1:3" x14ac:dyDescent="0.2">
      <c r="A12" s="90"/>
      <c r="B12" s="89" t="s">
        <v>337</v>
      </c>
      <c r="C12" s="93">
        <v>7890743</v>
      </c>
    </row>
    <row r="13" spans="1:3" x14ac:dyDescent="0.2">
      <c r="A13" s="90"/>
      <c r="B13" s="89" t="s">
        <v>338</v>
      </c>
      <c r="C13" s="93">
        <v>2292104</v>
      </c>
    </row>
    <row r="14" spans="1:3" ht="25.5" x14ac:dyDescent="0.2">
      <c r="A14" s="88" t="s">
        <v>339</v>
      </c>
      <c r="B14" s="91" t="s">
        <v>340</v>
      </c>
      <c r="C14" s="93">
        <v>1008</v>
      </c>
    </row>
    <row r="15" spans="1:3" ht="25.5" x14ac:dyDescent="0.2">
      <c r="A15" s="88" t="s">
        <v>341</v>
      </c>
      <c r="B15" s="91" t="s">
        <v>342</v>
      </c>
      <c r="C15" s="93">
        <v>49855</v>
      </c>
    </row>
    <row r="16" spans="1:3" x14ac:dyDescent="0.2">
      <c r="A16" s="88" t="s">
        <v>343</v>
      </c>
      <c r="B16" s="91" t="s">
        <v>344</v>
      </c>
      <c r="C16" s="93">
        <v>0</v>
      </c>
    </row>
    <row r="17" spans="1:3" x14ac:dyDescent="0.2">
      <c r="A17" s="88" t="s">
        <v>345</v>
      </c>
      <c r="B17" s="91" t="s">
        <v>346</v>
      </c>
      <c r="C17" s="94">
        <v>434</v>
      </c>
    </row>
    <row r="18" spans="1:3" x14ac:dyDescent="0.2">
      <c r="A18" s="88" t="s">
        <v>87</v>
      </c>
      <c r="B18" s="91" t="s">
        <v>347</v>
      </c>
      <c r="C18" s="94">
        <v>0</v>
      </c>
    </row>
    <row r="19" spans="1:3" x14ac:dyDescent="0.2">
      <c r="A19" s="88" t="s">
        <v>91</v>
      </c>
      <c r="B19" s="89" t="s">
        <v>348</v>
      </c>
      <c r="C19" s="93">
        <v>-13263673</v>
      </c>
    </row>
    <row r="20" spans="1:3" x14ac:dyDescent="0.2">
      <c r="A20" s="88" t="s">
        <v>95</v>
      </c>
      <c r="B20" s="89" t="s">
        <v>349</v>
      </c>
      <c r="C20" s="93">
        <v>2925</v>
      </c>
    </row>
    <row r="21" spans="1:3" x14ac:dyDescent="0.2">
      <c r="A21" s="88" t="s">
        <v>350</v>
      </c>
      <c r="B21" s="89" t="s">
        <v>90</v>
      </c>
      <c r="C21" s="93">
        <v>554540</v>
      </c>
    </row>
    <row r="22" spans="1:3" x14ac:dyDescent="0.2">
      <c r="A22" s="88" t="s">
        <v>351</v>
      </c>
      <c r="B22" s="91" t="s">
        <v>352</v>
      </c>
      <c r="C22" s="93">
        <v>-5368124</v>
      </c>
    </row>
    <row r="23" spans="1:3" x14ac:dyDescent="0.2">
      <c r="A23" s="88" t="s">
        <v>353</v>
      </c>
      <c r="B23" s="91" t="s">
        <v>354</v>
      </c>
      <c r="C23" s="93">
        <v>4722806</v>
      </c>
    </row>
    <row r="24" spans="1:3" x14ac:dyDescent="0.2">
      <c r="A24" s="88" t="s">
        <v>355</v>
      </c>
      <c r="B24" s="89" t="s">
        <v>356</v>
      </c>
      <c r="C24" s="93">
        <v>977691</v>
      </c>
    </row>
    <row r="25" spans="1:3" x14ac:dyDescent="0.2">
      <c r="A25" s="88" t="s">
        <v>357</v>
      </c>
      <c r="B25" s="89" t="s">
        <v>98</v>
      </c>
      <c r="C25" s="93">
        <v>6323778</v>
      </c>
    </row>
    <row r="26" spans="1:3" x14ac:dyDescent="0.2">
      <c r="A26" s="88" t="s">
        <v>358</v>
      </c>
      <c r="B26" s="91" t="s">
        <v>359</v>
      </c>
      <c r="C26" s="93">
        <f>31390752-16188419</f>
        <v>15202333</v>
      </c>
    </row>
    <row r="27" spans="1:3" x14ac:dyDescent="0.2">
      <c r="A27" s="88" t="s">
        <v>360</v>
      </c>
      <c r="B27" s="89" t="s">
        <v>361</v>
      </c>
      <c r="C27" s="93">
        <v>10304582</v>
      </c>
    </row>
    <row r="28" spans="1:3" x14ac:dyDescent="0.2">
      <c r="A28" s="90" t="s">
        <v>362</v>
      </c>
      <c r="B28" s="92" t="s">
        <v>363</v>
      </c>
      <c r="C28" s="93">
        <v>0</v>
      </c>
    </row>
    <row r="29" spans="1:3" x14ac:dyDescent="0.2">
      <c r="A29" s="88" t="s">
        <v>364</v>
      </c>
      <c r="B29" s="89" t="s">
        <v>108</v>
      </c>
      <c r="C29" s="93">
        <f>+C9-C10+C12-C13+C14+C15+C16+C17+C18+C19+C20+C21+C22-C23-C24-C25+C26</f>
        <v>10304582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70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4" width="10" style="81" bestFit="1" customWidth="1"/>
    <col min="5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401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93">
        <v>14567881</v>
      </c>
    </row>
    <row r="9" spans="1:3" x14ac:dyDescent="0.2">
      <c r="A9" s="90"/>
      <c r="B9" s="89" t="s">
        <v>333</v>
      </c>
      <c r="C9" s="93">
        <v>23508282</v>
      </c>
    </row>
    <row r="10" spans="1:3" x14ac:dyDescent="0.2">
      <c r="A10" s="90"/>
      <c r="B10" s="89" t="s">
        <v>334</v>
      </c>
      <c r="C10" s="93">
        <v>8940401</v>
      </c>
    </row>
    <row r="11" spans="1:3" x14ac:dyDescent="0.2">
      <c r="A11" s="88" t="s">
        <v>335</v>
      </c>
      <c r="B11" s="89" t="s">
        <v>336</v>
      </c>
      <c r="C11" s="93">
        <v>4145194</v>
      </c>
    </row>
    <row r="12" spans="1:3" x14ac:dyDescent="0.2">
      <c r="A12" s="90"/>
      <c r="B12" s="89" t="s">
        <v>337</v>
      </c>
      <c r="C12" s="93">
        <v>5813643</v>
      </c>
    </row>
    <row r="13" spans="1:3" x14ac:dyDescent="0.2">
      <c r="A13" s="90"/>
      <c r="B13" s="89" t="s">
        <v>338</v>
      </c>
      <c r="C13" s="93">
        <v>1668449</v>
      </c>
    </row>
    <row r="14" spans="1:3" ht="25.5" x14ac:dyDescent="0.2">
      <c r="A14" s="88" t="s">
        <v>339</v>
      </c>
      <c r="B14" s="91" t="s">
        <v>340</v>
      </c>
      <c r="C14" s="94">
        <v>697</v>
      </c>
    </row>
    <row r="15" spans="1:3" ht="25.5" x14ac:dyDescent="0.2">
      <c r="A15" s="88" t="s">
        <v>341</v>
      </c>
      <c r="B15" s="91" t="s">
        <v>342</v>
      </c>
      <c r="C15" s="94">
        <v>-13</v>
      </c>
    </row>
    <row r="16" spans="1:3" x14ac:dyDescent="0.2">
      <c r="A16" s="88" t="s">
        <v>343</v>
      </c>
      <c r="B16" s="91" t="s">
        <v>344</v>
      </c>
      <c r="C16" s="94">
        <v>0</v>
      </c>
    </row>
    <row r="17" spans="1:3" x14ac:dyDescent="0.2">
      <c r="A17" s="88" t="s">
        <v>345</v>
      </c>
      <c r="B17" s="91" t="s">
        <v>346</v>
      </c>
      <c r="C17" s="94">
        <v>0</v>
      </c>
    </row>
    <row r="18" spans="1:3" x14ac:dyDescent="0.2">
      <c r="A18" s="88" t="s">
        <v>87</v>
      </c>
      <c r="B18" s="91" t="s">
        <v>347</v>
      </c>
      <c r="C18" s="94">
        <v>0</v>
      </c>
    </row>
    <row r="19" spans="1:3" x14ac:dyDescent="0.2">
      <c r="A19" s="88" t="s">
        <v>91</v>
      </c>
      <c r="B19" s="89" t="s">
        <v>348</v>
      </c>
      <c r="C19" s="93">
        <v>-15894302</v>
      </c>
    </row>
    <row r="20" spans="1:3" x14ac:dyDescent="0.2">
      <c r="A20" s="88" t="s">
        <v>95</v>
      </c>
      <c r="B20" s="89" t="s">
        <v>349</v>
      </c>
      <c r="C20" s="93">
        <v>2925</v>
      </c>
    </row>
    <row r="21" spans="1:3" x14ac:dyDescent="0.2">
      <c r="A21" s="88" t="s">
        <v>350</v>
      </c>
      <c r="B21" s="89" t="s">
        <v>90</v>
      </c>
      <c r="C21" s="93">
        <v>192847</v>
      </c>
    </row>
    <row r="22" spans="1:3" x14ac:dyDescent="0.2">
      <c r="A22" s="88" t="s">
        <v>351</v>
      </c>
      <c r="B22" s="91" t="s">
        <v>352</v>
      </c>
      <c r="C22" s="93">
        <v>-4016415</v>
      </c>
    </row>
    <row r="23" spans="1:3" x14ac:dyDescent="0.2">
      <c r="A23" s="88" t="s">
        <v>353</v>
      </c>
      <c r="B23" s="91" t="s">
        <v>354</v>
      </c>
      <c r="C23" s="93">
        <v>3595447</v>
      </c>
    </row>
    <row r="24" spans="1:3" x14ac:dyDescent="0.2">
      <c r="A24" s="88" t="s">
        <v>355</v>
      </c>
      <c r="B24" s="89" t="s">
        <v>356</v>
      </c>
      <c r="C24" s="93">
        <v>736643</v>
      </c>
    </row>
    <row r="25" spans="1:3" x14ac:dyDescent="0.2">
      <c r="A25" s="88" t="s">
        <v>357</v>
      </c>
      <c r="B25" s="89" t="s">
        <v>98</v>
      </c>
      <c r="C25" s="93">
        <v>4550119</v>
      </c>
    </row>
    <row r="26" spans="1:3" x14ac:dyDescent="0.2">
      <c r="A26" s="88" t="s">
        <v>358</v>
      </c>
      <c r="B26" s="91" t="s">
        <v>359</v>
      </c>
      <c r="C26" s="93">
        <v>17219048</v>
      </c>
    </row>
    <row r="27" spans="1:3" x14ac:dyDescent="0.2">
      <c r="A27" s="88" t="s">
        <v>360</v>
      </c>
      <c r="B27" s="89" t="s">
        <v>361</v>
      </c>
      <c r="C27" s="93">
        <v>7335653</v>
      </c>
    </row>
    <row r="28" spans="1:3" x14ac:dyDescent="0.2">
      <c r="A28" s="90" t="s">
        <v>362</v>
      </c>
      <c r="B28" s="92" t="s">
        <v>363</v>
      </c>
      <c r="C28" s="93">
        <v>0</v>
      </c>
    </row>
    <row r="29" spans="1:3" x14ac:dyDescent="0.2">
      <c r="A29" s="88" t="s">
        <v>364</v>
      </c>
      <c r="B29" s="89" t="s">
        <v>108</v>
      </c>
      <c r="C29" s="93">
        <f>+C9-C10+C12-C13+C14+C15+C16+C17+C18+C19+C20+C21+C22-C23-C24-C25+C26</f>
        <v>7335653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71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4" width="10" style="81" bestFit="1" customWidth="1"/>
    <col min="5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398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93">
        <v>9875394</v>
      </c>
    </row>
    <row r="9" spans="1:3" x14ac:dyDescent="0.2">
      <c r="A9" s="90"/>
      <c r="B9" s="89" t="s">
        <v>333</v>
      </c>
      <c r="C9" s="93">
        <v>15786776</v>
      </c>
    </row>
    <row r="10" spans="1:3" x14ac:dyDescent="0.2">
      <c r="A10" s="90"/>
      <c r="B10" s="89" t="s">
        <v>334</v>
      </c>
      <c r="C10" s="93">
        <v>5911382</v>
      </c>
    </row>
    <row r="11" spans="1:3" x14ac:dyDescent="0.2">
      <c r="A11" s="88" t="s">
        <v>335</v>
      </c>
      <c r="B11" s="89" t="s">
        <v>336</v>
      </c>
      <c r="C11" s="93">
        <v>2731228</v>
      </c>
    </row>
    <row r="12" spans="1:3" x14ac:dyDescent="0.2">
      <c r="A12" s="90"/>
      <c r="B12" s="89" t="s">
        <v>337</v>
      </c>
      <c r="C12" s="93">
        <v>3793456</v>
      </c>
    </row>
    <row r="13" spans="1:3" x14ac:dyDescent="0.2">
      <c r="A13" s="90"/>
      <c r="B13" s="89" t="s">
        <v>338</v>
      </c>
      <c r="C13" s="93">
        <v>1062228</v>
      </c>
    </row>
    <row r="14" spans="1:3" ht="25.5" x14ac:dyDescent="0.2">
      <c r="A14" s="88" t="s">
        <v>339</v>
      </c>
      <c r="B14" s="91" t="s">
        <v>340</v>
      </c>
      <c r="C14" s="94">
        <v>697</v>
      </c>
    </row>
    <row r="15" spans="1:3" ht="25.5" x14ac:dyDescent="0.2">
      <c r="A15" s="88" t="s">
        <v>341</v>
      </c>
      <c r="B15" s="91" t="s">
        <v>342</v>
      </c>
      <c r="C15" s="94">
        <v>-13</v>
      </c>
    </row>
    <row r="16" spans="1:3" x14ac:dyDescent="0.2">
      <c r="A16" s="88" t="s">
        <v>343</v>
      </c>
      <c r="B16" s="91" t="s">
        <v>344</v>
      </c>
      <c r="C16" s="94">
        <v>0</v>
      </c>
    </row>
    <row r="17" spans="1:3" x14ac:dyDescent="0.2">
      <c r="A17" s="88" t="s">
        <v>345</v>
      </c>
      <c r="B17" s="91" t="s">
        <v>346</v>
      </c>
      <c r="C17" s="94">
        <v>0</v>
      </c>
    </row>
    <row r="18" spans="1:3" x14ac:dyDescent="0.2">
      <c r="A18" s="88" t="s">
        <v>87</v>
      </c>
      <c r="B18" s="91" t="s">
        <v>347</v>
      </c>
      <c r="C18" s="94">
        <v>0</v>
      </c>
    </row>
    <row r="19" spans="1:3" x14ac:dyDescent="0.2">
      <c r="A19" s="88" t="s">
        <v>91</v>
      </c>
      <c r="B19" s="89" t="s">
        <v>348</v>
      </c>
      <c r="C19" s="93">
        <v>-17175841</v>
      </c>
    </row>
    <row r="20" spans="1:3" x14ac:dyDescent="0.2">
      <c r="A20" s="88" t="s">
        <v>95</v>
      </c>
      <c r="B20" s="89" t="s">
        <v>349</v>
      </c>
      <c r="C20" s="93">
        <v>2925</v>
      </c>
    </row>
    <row r="21" spans="1:3" x14ac:dyDescent="0.2">
      <c r="A21" s="88" t="s">
        <v>350</v>
      </c>
      <c r="B21" s="89" t="s">
        <v>90</v>
      </c>
      <c r="C21" s="93">
        <v>141537</v>
      </c>
    </row>
    <row r="22" spans="1:3" x14ac:dyDescent="0.2">
      <c r="A22" s="88" t="s">
        <v>351</v>
      </c>
      <c r="B22" s="91" t="s">
        <v>352</v>
      </c>
      <c r="C22" s="93">
        <v>-2745119</v>
      </c>
    </row>
    <row r="23" spans="1:3" x14ac:dyDescent="0.2">
      <c r="A23" s="88" t="s">
        <v>353</v>
      </c>
      <c r="B23" s="91" t="s">
        <v>354</v>
      </c>
      <c r="C23" s="93">
        <v>2356231</v>
      </c>
    </row>
    <row r="24" spans="1:3" x14ac:dyDescent="0.2">
      <c r="A24" s="88" t="s">
        <v>355</v>
      </c>
      <c r="B24" s="89" t="s">
        <v>356</v>
      </c>
      <c r="C24" s="93">
        <v>480596</v>
      </c>
    </row>
    <row r="25" spans="1:3" x14ac:dyDescent="0.2">
      <c r="A25" s="88" t="s">
        <v>357</v>
      </c>
      <c r="B25" s="89" t="s">
        <v>98</v>
      </c>
      <c r="C25" s="93">
        <v>3011893</v>
      </c>
    </row>
    <row r="26" spans="1:3" x14ac:dyDescent="0.2">
      <c r="A26" s="88" t="s">
        <v>358</v>
      </c>
      <c r="B26" s="91" t="s">
        <v>359</v>
      </c>
      <c r="C26" s="93">
        <v>17931174</v>
      </c>
    </row>
    <row r="27" spans="1:3" x14ac:dyDescent="0.2">
      <c r="A27" s="88" t="s">
        <v>360</v>
      </c>
      <c r="B27" s="89" t="s">
        <v>361</v>
      </c>
      <c r="C27" s="93">
        <v>4913262</v>
      </c>
    </row>
    <row r="28" spans="1:3" x14ac:dyDescent="0.2">
      <c r="A28" s="90" t="s">
        <v>362</v>
      </c>
      <c r="B28" s="92" t="s">
        <v>363</v>
      </c>
      <c r="C28" s="93">
        <v>0</v>
      </c>
    </row>
    <row r="29" spans="1:3" x14ac:dyDescent="0.2">
      <c r="A29" s="88" t="s">
        <v>364</v>
      </c>
      <c r="B29" s="89" t="s">
        <v>108</v>
      </c>
      <c r="C29" s="93">
        <f>+C9-C10+C12-C13+C14+C15+C16+C17+C18+C19+C20+C21+C22-C23-C24-C25+C26</f>
        <v>4913262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72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4" width="10" style="81" bestFit="1" customWidth="1"/>
    <col min="5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396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93">
        <v>4919231</v>
      </c>
    </row>
    <row r="9" spans="1:3" x14ac:dyDescent="0.2">
      <c r="A9" s="90"/>
      <c r="B9" s="89" t="s">
        <v>333</v>
      </c>
      <c r="C9" s="93">
        <v>7953009</v>
      </c>
    </row>
    <row r="10" spans="1:3" x14ac:dyDescent="0.2">
      <c r="A10" s="90"/>
      <c r="B10" s="89" t="s">
        <v>334</v>
      </c>
      <c r="C10" s="93">
        <v>3033778</v>
      </c>
    </row>
    <row r="11" spans="1:3" x14ac:dyDescent="0.2">
      <c r="A11" s="88" t="s">
        <v>335</v>
      </c>
      <c r="B11" s="89" t="s">
        <v>336</v>
      </c>
      <c r="C11" s="93">
        <v>1329796</v>
      </c>
    </row>
    <row r="12" spans="1:3" x14ac:dyDescent="0.2">
      <c r="A12" s="90"/>
      <c r="B12" s="89" t="s">
        <v>337</v>
      </c>
      <c r="C12" s="93">
        <v>1805793</v>
      </c>
    </row>
    <row r="13" spans="1:3" x14ac:dyDescent="0.2">
      <c r="A13" s="90"/>
      <c r="B13" s="89" t="s">
        <v>338</v>
      </c>
      <c r="C13" s="93">
        <v>475997</v>
      </c>
    </row>
    <row r="14" spans="1:3" ht="25.5" x14ac:dyDescent="0.2">
      <c r="A14" s="88" t="s">
        <v>339</v>
      </c>
      <c r="B14" s="91" t="s">
        <v>340</v>
      </c>
      <c r="C14" s="94">
        <v>0</v>
      </c>
    </row>
    <row r="15" spans="1:3" ht="25.5" x14ac:dyDescent="0.2">
      <c r="A15" s="88" t="s">
        <v>341</v>
      </c>
      <c r="B15" s="91" t="s">
        <v>342</v>
      </c>
      <c r="C15" s="94">
        <v>0</v>
      </c>
    </row>
    <row r="16" spans="1:3" x14ac:dyDescent="0.2">
      <c r="A16" s="88" t="s">
        <v>343</v>
      </c>
      <c r="B16" s="91" t="s">
        <v>344</v>
      </c>
      <c r="C16" s="94">
        <v>0</v>
      </c>
    </row>
    <row r="17" spans="1:3" x14ac:dyDescent="0.2">
      <c r="A17" s="88" t="s">
        <v>345</v>
      </c>
      <c r="B17" s="91" t="s">
        <v>346</v>
      </c>
      <c r="C17" s="94">
        <v>0</v>
      </c>
    </row>
    <row r="18" spans="1:3" x14ac:dyDescent="0.2">
      <c r="A18" s="88" t="s">
        <v>87</v>
      </c>
      <c r="B18" s="91" t="s">
        <v>347</v>
      </c>
      <c r="C18" s="94">
        <v>0</v>
      </c>
    </row>
    <row r="19" spans="1:3" x14ac:dyDescent="0.2">
      <c r="A19" s="88" t="s">
        <v>91</v>
      </c>
      <c r="B19" s="89" t="s">
        <v>348</v>
      </c>
      <c r="C19" s="93">
        <v>-10610054</v>
      </c>
    </row>
    <row r="20" spans="1:3" x14ac:dyDescent="0.2">
      <c r="A20" s="88" t="s">
        <v>95</v>
      </c>
      <c r="B20" s="89" t="s">
        <v>349</v>
      </c>
      <c r="C20" s="93">
        <v>3</v>
      </c>
    </row>
    <row r="21" spans="1:3" x14ac:dyDescent="0.2">
      <c r="A21" s="88" t="s">
        <v>350</v>
      </c>
      <c r="B21" s="89" t="s">
        <v>90</v>
      </c>
      <c r="C21" s="93">
        <v>82153</v>
      </c>
    </row>
    <row r="22" spans="1:3" x14ac:dyDescent="0.2">
      <c r="A22" s="88" t="s">
        <v>351</v>
      </c>
      <c r="B22" s="91" t="s">
        <v>352</v>
      </c>
      <c r="C22" s="93">
        <v>-1361906</v>
      </c>
    </row>
    <row r="23" spans="1:3" x14ac:dyDescent="0.2">
      <c r="A23" s="88" t="s">
        <v>353</v>
      </c>
      <c r="B23" s="91" t="s">
        <v>354</v>
      </c>
      <c r="C23" s="93">
        <v>1144857</v>
      </c>
    </row>
    <row r="24" spans="1:3" x14ac:dyDescent="0.2">
      <c r="A24" s="88" t="s">
        <v>355</v>
      </c>
      <c r="B24" s="89" t="s">
        <v>356</v>
      </c>
      <c r="C24" s="93">
        <v>236801</v>
      </c>
    </row>
    <row r="25" spans="1:3" x14ac:dyDescent="0.2">
      <c r="A25" s="88" t="s">
        <v>357</v>
      </c>
      <c r="B25" s="89" t="s">
        <v>98</v>
      </c>
      <c r="C25" s="93">
        <v>1482501</v>
      </c>
    </row>
    <row r="26" spans="1:3" x14ac:dyDescent="0.2">
      <c r="A26" s="88" t="s">
        <v>358</v>
      </c>
      <c r="B26" s="91" t="s">
        <v>359</v>
      </c>
      <c r="C26" s="93">
        <v>10885596</v>
      </c>
    </row>
    <row r="27" spans="1:3" x14ac:dyDescent="0.2">
      <c r="A27" s="88" t="s">
        <v>360</v>
      </c>
      <c r="B27" s="89" t="s">
        <v>361</v>
      </c>
      <c r="C27" s="93">
        <v>2380660</v>
      </c>
    </row>
    <row r="28" spans="1:3" x14ac:dyDescent="0.2">
      <c r="A28" s="90" t="s">
        <v>362</v>
      </c>
      <c r="B28" s="92" t="s">
        <v>363</v>
      </c>
      <c r="C28" s="93">
        <v>0</v>
      </c>
    </row>
    <row r="29" spans="1:3" x14ac:dyDescent="0.2">
      <c r="A29" s="88" t="s">
        <v>364</v>
      </c>
      <c r="B29" s="89" t="s">
        <v>108</v>
      </c>
      <c r="C29" s="93">
        <f>+C9-C10+C12-C13+C14+C15+C16+C17+C18+C19+C20+C21+C22-C23-C24-C25+C26</f>
        <v>2380660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73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4" width="10" style="81" bestFit="1" customWidth="1"/>
    <col min="5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395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93">
        <v>19437755</v>
      </c>
    </row>
    <row r="9" spans="1:3" x14ac:dyDescent="0.2">
      <c r="A9" s="90"/>
      <c r="B9" s="89" t="s">
        <v>333</v>
      </c>
      <c r="C9" s="93">
        <v>31090463</v>
      </c>
    </row>
    <row r="10" spans="1:3" x14ac:dyDescent="0.2">
      <c r="A10" s="90"/>
      <c r="B10" s="89" t="s">
        <v>334</v>
      </c>
      <c r="C10" s="93">
        <v>11652708</v>
      </c>
    </row>
    <row r="11" spans="1:3" x14ac:dyDescent="0.2">
      <c r="A11" s="88" t="s">
        <v>335</v>
      </c>
      <c r="B11" s="89" t="s">
        <v>336</v>
      </c>
      <c r="C11" s="93">
        <v>5435067</v>
      </c>
    </row>
    <row r="12" spans="1:3" x14ac:dyDescent="0.2">
      <c r="A12" s="90"/>
      <c r="B12" s="89" t="s">
        <v>337</v>
      </c>
      <c r="C12" s="93">
        <v>7378106</v>
      </c>
    </row>
    <row r="13" spans="1:3" x14ac:dyDescent="0.2">
      <c r="A13" s="90"/>
      <c r="B13" s="89" t="s">
        <v>338</v>
      </c>
      <c r="C13" s="93">
        <v>1943039</v>
      </c>
    </row>
    <row r="14" spans="1:3" ht="25.5" x14ac:dyDescent="0.2">
      <c r="A14" s="88" t="s">
        <v>339</v>
      </c>
      <c r="B14" s="91" t="s">
        <v>340</v>
      </c>
      <c r="C14" s="94">
        <v>169</v>
      </c>
    </row>
    <row r="15" spans="1:3" ht="25.5" x14ac:dyDescent="0.2">
      <c r="A15" s="88" t="s">
        <v>341</v>
      </c>
      <c r="B15" s="91" t="s">
        <v>342</v>
      </c>
      <c r="C15" s="94">
        <v>44</v>
      </c>
    </row>
    <row r="16" spans="1:3" x14ac:dyDescent="0.2">
      <c r="A16" s="88" t="s">
        <v>343</v>
      </c>
      <c r="B16" s="91" t="s">
        <v>344</v>
      </c>
      <c r="C16" s="94">
        <v>0</v>
      </c>
    </row>
    <row r="17" spans="1:3" x14ac:dyDescent="0.2">
      <c r="A17" s="88" t="s">
        <v>345</v>
      </c>
      <c r="B17" s="91" t="s">
        <v>346</v>
      </c>
      <c r="C17" s="94">
        <v>0</v>
      </c>
    </row>
    <row r="18" spans="1:3" x14ac:dyDescent="0.2">
      <c r="A18" s="88" t="s">
        <v>87</v>
      </c>
      <c r="B18" s="91" t="s">
        <v>347</v>
      </c>
      <c r="C18" s="94">
        <v>0</v>
      </c>
    </row>
    <row r="19" spans="1:3" x14ac:dyDescent="0.2">
      <c r="A19" s="88" t="s">
        <v>91</v>
      </c>
      <c r="B19" s="89" t="s">
        <v>348</v>
      </c>
      <c r="C19" s="93">
        <v>1937273</v>
      </c>
    </row>
    <row r="20" spans="1:3" x14ac:dyDescent="0.2">
      <c r="A20" s="88" t="s">
        <v>95</v>
      </c>
      <c r="B20" s="89" t="s">
        <v>349</v>
      </c>
      <c r="C20" s="93">
        <v>0</v>
      </c>
    </row>
    <row r="21" spans="1:3" x14ac:dyDescent="0.2">
      <c r="A21" s="88" t="s">
        <v>350</v>
      </c>
      <c r="B21" s="89" t="s">
        <v>90</v>
      </c>
      <c r="C21" s="93">
        <v>414248</v>
      </c>
    </row>
    <row r="22" spans="1:3" x14ac:dyDescent="0.2">
      <c r="A22" s="88" t="s">
        <v>351</v>
      </c>
      <c r="B22" s="91" t="s">
        <v>352</v>
      </c>
      <c r="C22" s="93">
        <v>-4259378</v>
      </c>
    </row>
    <row r="23" spans="1:3" x14ac:dyDescent="0.2">
      <c r="A23" s="88" t="s">
        <v>353</v>
      </c>
      <c r="B23" s="91" t="s">
        <v>354</v>
      </c>
      <c r="C23" s="93">
        <v>4434177</v>
      </c>
    </row>
    <row r="24" spans="1:3" x14ac:dyDescent="0.2">
      <c r="A24" s="88" t="s">
        <v>355</v>
      </c>
      <c r="B24" s="89" t="s">
        <v>356</v>
      </c>
      <c r="C24" s="93">
        <v>864976</v>
      </c>
    </row>
    <row r="25" spans="1:3" x14ac:dyDescent="0.2">
      <c r="A25" s="88" t="s">
        <v>357</v>
      </c>
      <c r="B25" s="89" t="s">
        <v>98</v>
      </c>
      <c r="C25" s="93">
        <v>6397975</v>
      </c>
    </row>
    <row r="26" spans="1:3" x14ac:dyDescent="0.2">
      <c r="A26" s="88" t="s">
        <v>358</v>
      </c>
      <c r="B26" s="91" t="s">
        <v>359</v>
      </c>
      <c r="C26" s="93">
        <v>-578316</v>
      </c>
    </row>
    <row r="27" spans="1:3" x14ac:dyDescent="0.2">
      <c r="A27" s="88" t="s">
        <v>360</v>
      </c>
      <c r="B27" s="89" t="s">
        <v>361</v>
      </c>
      <c r="C27" s="93">
        <v>10689734</v>
      </c>
    </row>
    <row r="28" spans="1:3" x14ac:dyDescent="0.2">
      <c r="A28" s="90" t="s">
        <v>362</v>
      </c>
      <c r="B28" s="92" t="s">
        <v>363</v>
      </c>
      <c r="C28" s="93">
        <v>0</v>
      </c>
    </row>
    <row r="29" spans="1:3" x14ac:dyDescent="0.2">
      <c r="A29" s="88" t="s">
        <v>364</v>
      </c>
      <c r="B29" s="89" t="s">
        <v>108</v>
      </c>
      <c r="C29" s="93">
        <v>10689734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74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393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93">
        <v>14624751</v>
      </c>
    </row>
    <row r="9" spans="1:3" x14ac:dyDescent="0.2">
      <c r="A9" s="90"/>
      <c r="B9" s="89" t="s">
        <v>333</v>
      </c>
      <c r="C9" s="93">
        <v>23174684</v>
      </c>
    </row>
    <row r="10" spans="1:3" x14ac:dyDescent="0.2">
      <c r="A10" s="90"/>
      <c r="B10" s="89" t="s">
        <v>334</v>
      </c>
      <c r="C10" s="93">
        <v>8549933</v>
      </c>
    </row>
    <row r="11" spans="1:3" x14ac:dyDescent="0.2">
      <c r="A11" s="88" t="s">
        <v>335</v>
      </c>
      <c r="B11" s="89" t="s">
        <v>336</v>
      </c>
      <c r="C11" s="93">
        <v>4005308</v>
      </c>
    </row>
    <row r="12" spans="1:3" x14ac:dyDescent="0.2">
      <c r="A12" s="90"/>
      <c r="B12" s="89" t="s">
        <v>337</v>
      </c>
      <c r="C12" s="93">
        <v>5422095</v>
      </c>
    </row>
    <row r="13" spans="1:3" x14ac:dyDescent="0.2">
      <c r="A13" s="90"/>
      <c r="B13" s="89" t="s">
        <v>338</v>
      </c>
      <c r="C13" s="93">
        <v>1416787</v>
      </c>
    </row>
    <row r="14" spans="1:3" ht="25.5" x14ac:dyDescent="0.2">
      <c r="A14" s="88" t="s">
        <v>339</v>
      </c>
      <c r="B14" s="91" t="s">
        <v>340</v>
      </c>
      <c r="C14" s="94">
        <v>169</v>
      </c>
    </row>
    <row r="15" spans="1:3" ht="25.5" x14ac:dyDescent="0.2">
      <c r="A15" s="88" t="s">
        <v>341</v>
      </c>
      <c r="B15" s="91" t="s">
        <v>342</v>
      </c>
      <c r="C15" s="94">
        <v>44</v>
      </c>
    </row>
    <row r="16" spans="1:3" x14ac:dyDescent="0.2">
      <c r="A16" s="88" t="s">
        <v>343</v>
      </c>
      <c r="B16" s="91" t="s">
        <v>344</v>
      </c>
      <c r="C16" s="94">
        <v>0</v>
      </c>
    </row>
    <row r="17" spans="1:3" x14ac:dyDescent="0.2">
      <c r="A17" s="88" t="s">
        <v>345</v>
      </c>
      <c r="B17" s="91" t="s">
        <v>346</v>
      </c>
      <c r="C17" s="94">
        <v>0</v>
      </c>
    </row>
    <row r="18" spans="1:3" x14ac:dyDescent="0.2">
      <c r="A18" s="88" t="s">
        <v>87</v>
      </c>
      <c r="B18" s="91" t="s">
        <v>347</v>
      </c>
      <c r="C18" s="94">
        <v>0</v>
      </c>
    </row>
    <row r="19" spans="1:3" x14ac:dyDescent="0.2">
      <c r="A19" s="88" t="s">
        <v>91</v>
      </c>
      <c r="B19" s="89" t="s">
        <v>348</v>
      </c>
      <c r="C19" s="93">
        <v>7072345</v>
      </c>
    </row>
    <row r="20" spans="1:3" x14ac:dyDescent="0.2">
      <c r="A20" s="88" t="s">
        <v>95</v>
      </c>
      <c r="B20" s="89" t="s">
        <v>349</v>
      </c>
      <c r="C20" s="93">
        <v>0</v>
      </c>
    </row>
    <row r="21" spans="1:3" x14ac:dyDescent="0.2">
      <c r="A21" s="88" t="s">
        <v>350</v>
      </c>
      <c r="B21" s="89" t="s">
        <v>90</v>
      </c>
      <c r="C21" s="93">
        <v>373144</v>
      </c>
    </row>
    <row r="22" spans="1:3" x14ac:dyDescent="0.2">
      <c r="A22" s="88" t="s">
        <v>351</v>
      </c>
      <c r="B22" s="91" t="s">
        <v>352</v>
      </c>
      <c r="C22" s="93">
        <v>-3592015</v>
      </c>
    </row>
    <row r="23" spans="1:3" x14ac:dyDescent="0.2">
      <c r="A23" s="88" t="s">
        <v>353</v>
      </c>
      <c r="B23" s="91" t="s">
        <v>354</v>
      </c>
      <c r="C23" s="93">
        <v>3272523</v>
      </c>
    </row>
    <row r="24" spans="1:3" x14ac:dyDescent="0.2">
      <c r="A24" s="88" t="s">
        <v>355</v>
      </c>
      <c r="B24" s="89" t="s">
        <v>356</v>
      </c>
      <c r="C24" s="93">
        <v>643897</v>
      </c>
    </row>
    <row r="25" spans="1:3" x14ac:dyDescent="0.2">
      <c r="A25" s="88" t="s">
        <v>357</v>
      </c>
      <c r="B25" s="89" t="s">
        <v>98</v>
      </c>
      <c r="C25" s="93">
        <v>4486368</v>
      </c>
    </row>
    <row r="26" spans="1:3" x14ac:dyDescent="0.2">
      <c r="A26" s="88" t="s">
        <v>358</v>
      </c>
      <c r="B26" s="91" t="s">
        <v>359</v>
      </c>
      <c r="C26" s="93">
        <v>-6268025</v>
      </c>
    </row>
    <row r="27" spans="1:3" x14ac:dyDescent="0.2">
      <c r="A27" s="88" t="s">
        <v>360</v>
      </c>
      <c r="B27" s="89" t="s">
        <v>361</v>
      </c>
      <c r="C27" s="93">
        <v>7812933</v>
      </c>
    </row>
    <row r="28" spans="1:3" x14ac:dyDescent="0.2">
      <c r="A28" s="90" t="s">
        <v>362</v>
      </c>
      <c r="B28" s="92" t="s">
        <v>363</v>
      </c>
      <c r="C28" s="93">
        <v>0</v>
      </c>
    </row>
    <row r="29" spans="1:3" x14ac:dyDescent="0.2">
      <c r="A29" s="88" t="s">
        <v>364</v>
      </c>
      <c r="B29" s="89" t="s">
        <v>108</v>
      </c>
      <c r="C29" s="93">
        <v>7812933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75"/>
  <dimension ref="A1:C29"/>
  <sheetViews>
    <sheetView workbookViewId="0">
      <selection activeCell="C8" sqref="C8:C29"/>
    </sheetView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391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93">
        <v>9707753</v>
      </c>
    </row>
    <row r="9" spans="1:3" x14ac:dyDescent="0.2">
      <c r="A9" s="90"/>
      <c r="B9" s="89" t="s">
        <v>333</v>
      </c>
      <c r="C9" s="93">
        <v>15171956</v>
      </c>
    </row>
    <row r="10" spans="1:3" x14ac:dyDescent="0.2">
      <c r="A10" s="90"/>
      <c r="B10" s="89" t="s">
        <v>334</v>
      </c>
      <c r="C10" s="93">
        <v>5464203</v>
      </c>
    </row>
    <row r="11" spans="1:3" x14ac:dyDescent="0.2">
      <c r="A11" s="88" t="s">
        <v>335</v>
      </c>
      <c r="B11" s="89" t="s">
        <v>336</v>
      </c>
      <c r="C11" s="93">
        <v>2605547</v>
      </c>
    </row>
    <row r="12" spans="1:3" x14ac:dyDescent="0.2">
      <c r="A12" s="90"/>
      <c r="B12" s="89" t="s">
        <v>337</v>
      </c>
      <c r="C12" s="93">
        <v>3518915</v>
      </c>
    </row>
    <row r="13" spans="1:3" x14ac:dyDescent="0.2">
      <c r="A13" s="90"/>
      <c r="B13" s="89" t="s">
        <v>338</v>
      </c>
      <c r="C13" s="93">
        <v>913368</v>
      </c>
    </row>
    <row r="14" spans="1:3" ht="25.5" x14ac:dyDescent="0.2">
      <c r="A14" s="88" t="s">
        <v>339</v>
      </c>
      <c r="B14" s="91" t="s">
        <v>340</v>
      </c>
      <c r="C14" s="94">
        <v>169</v>
      </c>
    </row>
    <row r="15" spans="1:3" ht="25.5" x14ac:dyDescent="0.2">
      <c r="A15" s="88" t="s">
        <v>341</v>
      </c>
      <c r="B15" s="91" t="s">
        <v>342</v>
      </c>
      <c r="C15" s="94">
        <v>21</v>
      </c>
    </row>
    <row r="16" spans="1:3" x14ac:dyDescent="0.2">
      <c r="A16" s="88" t="s">
        <v>343</v>
      </c>
      <c r="B16" s="91" t="s">
        <v>344</v>
      </c>
      <c r="C16" s="94">
        <v>0</v>
      </c>
    </row>
    <row r="17" spans="1:3" x14ac:dyDescent="0.2">
      <c r="A17" s="88" t="s">
        <v>345</v>
      </c>
      <c r="B17" s="91" t="s">
        <v>346</v>
      </c>
      <c r="C17" s="94">
        <v>0</v>
      </c>
    </row>
    <row r="18" spans="1:3" x14ac:dyDescent="0.2">
      <c r="A18" s="88" t="s">
        <v>87</v>
      </c>
      <c r="B18" s="91" t="s">
        <v>347</v>
      </c>
      <c r="C18" s="94">
        <v>0</v>
      </c>
    </row>
    <row r="19" spans="1:3" x14ac:dyDescent="0.2">
      <c r="A19" s="88" t="s">
        <v>91</v>
      </c>
      <c r="B19" s="89" t="s">
        <v>348</v>
      </c>
      <c r="C19" s="93">
        <v>4642783</v>
      </c>
    </row>
    <row r="20" spans="1:3" x14ac:dyDescent="0.2">
      <c r="A20" s="88" t="s">
        <v>95</v>
      </c>
      <c r="B20" s="89" t="s">
        <v>349</v>
      </c>
      <c r="C20" s="93">
        <v>0</v>
      </c>
    </row>
    <row r="21" spans="1:3" x14ac:dyDescent="0.2">
      <c r="A21" s="88" t="s">
        <v>350</v>
      </c>
      <c r="B21" s="89" t="s">
        <v>90</v>
      </c>
      <c r="C21" s="93">
        <v>339666</v>
      </c>
    </row>
    <row r="22" spans="1:3" x14ac:dyDescent="0.2">
      <c r="A22" s="88" t="s">
        <v>351</v>
      </c>
      <c r="B22" s="91" t="s">
        <v>352</v>
      </c>
      <c r="C22" s="93">
        <v>-2416958</v>
      </c>
    </row>
    <row r="23" spans="1:3" x14ac:dyDescent="0.2">
      <c r="A23" s="88" t="s">
        <v>353</v>
      </c>
      <c r="B23" s="91" t="s">
        <v>354</v>
      </c>
      <c r="C23" s="93">
        <v>2108120</v>
      </c>
    </row>
    <row r="24" spans="1:3" x14ac:dyDescent="0.2">
      <c r="A24" s="88" t="s">
        <v>355</v>
      </c>
      <c r="B24" s="89" t="s">
        <v>356</v>
      </c>
      <c r="C24" s="93">
        <v>431381</v>
      </c>
    </row>
    <row r="25" spans="1:3" x14ac:dyDescent="0.2">
      <c r="A25" s="88" t="s">
        <v>357</v>
      </c>
      <c r="B25" s="89" t="s">
        <v>98</v>
      </c>
      <c r="C25" s="93">
        <v>2934787</v>
      </c>
    </row>
    <row r="26" spans="1:3" x14ac:dyDescent="0.2">
      <c r="A26" s="88" t="s">
        <v>358</v>
      </c>
      <c r="B26" s="91" t="s">
        <v>359</v>
      </c>
      <c r="C26" s="93">
        <v>-4163383</v>
      </c>
    </row>
    <row r="27" spans="1:3" x14ac:dyDescent="0.2">
      <c r="A27" s="88" t="s">
        <v>360</v>
      </c>
      <c r="B27" s="89" t="s">
        <v>361</v>
      </c>
      <c r="C27" s="93">
        <v>5241310</v>
      </c>
    </row>
    <row r="28" spans="1:3" x14ac:dyDescent="0.2">
      <c r="A28" s="90" t="s">
        <v>362</v>
      </c>
      <c r="B28" s="92" t="s">
        <v>363</v>
      </c>
      <c r="C28" s="93">
        <v>0</v>
      </c>
    </row>
    <row r="29" spans="1:3" x14ac:dyDescent="0.2">
      <c r="A29" s="88" t="s">
        <v>364</v>
      </c>
      <c r="B29" s="89" t="s">
        <v>108</v>
      </c>
      <c r="C29" s="93">
        <v>5241310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76"/>
  <dimension ref="A1:C29"/>
  <sheetViews>
    <sheetView workbookViewId="0">
      <selection activeCell="B2" sqref="B2"/>
    </sheetView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389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83">
        <v>4792213</v>
      </c>
    </row>
    <row r="9" spans="1:3" x14ac:dyDescent="0.2">
      <c r="A9" s="90"/>
      <c r="B9" s="89" t="s">
        <v>333</v>
      </c>
      <c r="C9" s="83">
        <v>7451784</v>
      </c>
    </row>
    <row r="10" spans="1:3" x14ac:dyDescent="0.2">
      <c r="A10" s="90"/>
      <c r="B10" s="89" t="s">
        <v>334</v>
      </c>
      <c r="C10" s="83">
        <v>2659571</v>
      </c>
    </row>
    <row r="11" spans="1:3" x14ac:dyDescent="0.2">
      <c r="A11" s="88" t="s">
        <v>335</v>
      </c>
      <c r="B11" s="89" t="s">
        <v>336</v>
      </c>
      <c r="C11" s="83">
        <v>1234678</v>
      </c>
    </row>
    <row r="12" spans="1:3" x14ac:dyDescent="0.2">
      <c r="A12" s="90"/>
      <c r="B12" s="89" t="s">
        <v>337</v>
      </c>
      <c r="C12" s="83">
        <v>1667278</v>
      </c>
    </row>
    <row r="13" spans="1:3" x14ac:dyDescent="0.2">
      <c r="A13" s="90"/>
      <c r="B13" s="89" t="s">
        <v>338</v>
      </c>
      <c r="C13" s="83">
        <v>432600</v>
      </c>
    </row>
    <row r="14" spans="1:3" ht="25.5" x14ac:dyDescent="0.2">
      <c r="A14" s="88" t="s">
        <v>339</v>
      </c>
      <c r="B14" s="91" t="s">
        <v>340</v>
      </c>
      <c r="C14" s="83">
        <v>0</v>
      </c>
    </row>
    <row r="15" spans="1:3" ht="25.5" x14ac:dyDescent="0.2">
      <c r="A15" s="88" t="s">
        <v>341</v>
      </c>
      <c r="B15" s="91" t="s">
        <v>342</v>
      </c>
      <c r="C15" s="83">
        <v>21</v>
      </c>
    </row>
    <row r="16" spans="1:3" x14ac:dyDescent="0.2">
      <c r="A16" s="88" t="s">
        <v>343</v>
      </c>
      <c r="B16" s="91" t="s">
        <v>344</v>
      </c>
      <c r="C16" s="83">
        <v>0</v>
      </c>
    </row>
    <row r="17" spans="1:3" x14ac:dyDescent="0.2">
      <c r="A17" s="88" t="s">
        <v>345</v>
      </c>
      <c r="B17" s="91" t="s">
        <v>346</v>
      </c>
      <c r="C17" s="83">
        <v>0</v>
      </c>
    </row>
    <row r="18" spans="1:3" x14ac:dyDescent="0.2">
      <c r="A18" s="88" t="s">
        <v>87</v>
      </c>
      <c r="B18" s="91" t="s">
        <v>347</v>
      </c>
      <c r="C18" s="83">
        <v>0</v>
      </c>
    </row>
    <row r="19" spans="1:3" x14ac:dyDescent="0.2">
      <c r="A19" s="88" t="s">
        <v>91</v>
      </c>
      <c r="B19" s="89" t="s">
        <v>348</v>
      </c>
      <c r="C19" s="83">
        <v>3224940</v>
      </c>
    </row>
    <row r="20" spans="1:3" x14ac:dyDescent="0.2">
      <c r="A20" s="88" t="s">
        <v>95</v>
      </c>
      <c r="B20" s="89" t="s">
        <v>349</v>
      </c>
      <c r="C20" s="83">
        <v>0</v>
      </c>
    </row>
    <row r="21" spans="1:3" x14ac:dyDescent="0.2">
      <c r="A21" s="88" t="s">
        <v>350</v>
      </c>
      <c r="B21" s="89" t="s">
        <v>90</v>
      </c>
      <c r="C21" s="83">
        <v>281827</v>
      </c>
    </row>
    <row r="22" spans="1:3" x14ac:dyDescent="0.2">
      <c r="A22" s="88" t="s">
        <v>351</v>
      </c>
      <c r="B22" s="91" t="s">
        <v>352</v>
      </c>
      <c r="C22" s="83">
        <v>-1048876</v>
      </c>
    </row>
    <row r="23" spans="1:3" x14ac:dyDescent="0.2">
      <c r="A23" s="88" t="s">
        <v>353</v>
      </c>
      <c r="B23" s="91" t="s">
        <v>354</v>
      </c>
      <c r="C23" s="83">
        <v>1000507</v>
      </c>
    </row>
    <row r="24" spans="1:3" x14ac:dyDescent="0.2">
      <c r="A24" s="88" t="s">
        <v>355</v>
      </c>
      <c r="B24" s="89" t="s">
        <v>356</v>
      </c>
      <c r="C24" s="83">
        <v>218206</v>
      </c>
    </row>
    <row r="25" spans="1:3" x14ac:dyDescent="0.2">
      <c r="A25" s="88" t="s">
        <v>357</v>
      </c>
      <c r="B25" s="89" t="s">
        <v>98</v>
      </c>
      <c r="C25" s="83">
        <v>1523533</v>
      </c>
    </row>
    <row r="26" spans="1:3" x14ac:dyDescent="0.2">
      <c r="A26" s="88" t="s">
        <v>358</v>
      </c>
      <c r="B26" s="91" t="s">
        <v>359</v>
      </c>
      <c r="C26" s="83">
        <v>-3035446</v>
      </c>
    </row>
    <row r="27" spans="1:3" x14ac:dyDescent="0.2">
      <c r="A27" s="88" t="s">
        <v>360</v>
      </c>
      <c r="B27" s="89" t="s">
        <v>361</v>
      </c>
      <c r="C27" s="83">
        <v>2707111</v>
      </c>
    </row>
    <row r="28" spans="1:3" x14ac:dyDescent="0.2">
      <c r="A28" s="90" t="s">
        <v>362</v>
      </c>
      <c r="B28" s="92" t="s">
        <v>363</v>
      </c>
      <c r="C28" s="83">
        <v>0</v>
      </c>
    </row>
    <row r="29" spans="1:3" x14ac:dyDescent="0.2">
      <c r="A29" s="88" t="s">
        <v>364</v>
      </c>
      <c r="B29" s="89" t="s">
        <v>108</v>
      </c>
      <c r="C29" s="83">
        <v>2707111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77"/>
  <dimension ref="A1:C29"/>
  <sheetViews>
    <sheetView workbookViewId="0">
      <selection activeCell="F38" sqref="F38"/>
    </sheetView>
  </sheetViews>
  <sheetFormatPr defaultRowHeight="12.75" x14ac:dyDescent="0.2"/>
  <cols>
    <col min="1" max="1" width="9.140625" style="81"/>
    <col min="2" max="2" width="97.140625" style="81" customWidth="1"/>
    <col min="3" max="3" width="13.85546875" style="81" customWidth="1"/>
    <col min="4" max="16384" width="9.140625" style="81"/>
  </cols>
  <sheetData>
    <row r="1" spans="1:3" x14ac:dyDescent="0.2">
      <c r="A1" s="104" t="s">
        <v>301</v>
      </c>
      <c r="B1" s="104"/>
      <c r="C1" s="104"/>
    </row>
    <row r="2" spans="1:3" x14ac:dyDescent="0.2">
      <c r="A2" s="15"/>
      <c r="B2" s="15"/>
      <c r="C2" s="15"/>
    </row>
    <row r="3" spans="1:3" x14ac:dyDescent="0.2">
      <c r="A3" s="105" t="s">
        <v>111</v>
      </c>
      <c r="B3" s="105"/>
      <c r="C3" s="105"/>
    </row>
    <row r="4" spans="1:3" x14ac:dyDescent="0.2">
      <c r="A4" s="105" t="s">
        <v>387</v>
      </c>
      <c r="B4" s="105"/>
      <c r="C4" s="105"/>
    </row>
    <row r="5" spans="1:3" x14ac:dyDescent="0.2">
      <c r="C5" s="86" t="s">
        <v>62</v>
      </c>
    </row>
    <row r="6" spans="1:3" x14ac:dyDescent="0.2">
      <c r="A6" s="77" t="s">
        <v>3</v>
      </c>
      <c r="B6" s="77" t="s">
        <v>4</v>
      </c>
      <c r="C6" s="77" t="s">
        <v>63</v>
      </c>
    </row>
    <row r="7" spans="1:3" x14ac:dyDescent="0.2">
      <c r="A7" s="87">
        <v>1</v>
      </c>
      <c r="B7" s="87">
        <v>2</v>
      </c>
      <c r="C7" s="87">
        <v>3</v>
      </c>
    </row>
    <row r="8" spans="1:3" x14ac:dyDescent="0.2">
      <c r="A8" s="88" t="s">
        <v>331</v>
      </c>
      <c r="B8" s="89" t="s">
        <v>332</v>
      </c>
      <c r="C8" s="83">
        <v>17345394</v>
      </c>
    </row>
    <row r="9" spans="1:3" x14ac:dyDescent="0.2">
      <c r="A9" s="90"/>
      <c r="B9" s="89" t="s">
        <v>333</v>
      </c>
      <c r="C9" s="83">
        <v>26631103</v>
      </c>
    </row>
    <row r="10" spans="1:3" x14ac:dyDescent="0.2">
      <c r="A10" s="90"/>
      <c r="B10" s="89" t="s">
        <v>334</v>
      </c>
      <c r="C10" s="83">
        <v>9285709</v>
      </c>
    </row>
    <row r="11" spans="1:3" x14ac:dyDescent="0.2">
      <c r="A11" s="88" t="s">
        <v>335</v>
      </c>
      <c r="B11" s="89" t="s">
        <v>336</v>
      </c>
      <c r="C11" s="83">
        <v>5164484</v>
      </c>
    </row>
    <row r="12" spans="1:3" x14ac:dyDescent="0.2">
      <c r="A12" s="90"/>
      <c r="B12" s="89" t="s">
        <v>337</v>
      </c>
      <c r="C12" s="83">
        <v>6950505</v>
      </c>
    </row>
    <row r="13" spans="1:3" x14ac:dyDescent="0.2">
      <c r="A13" s="90"/>
      <c r="B13" s="89" t="s">
        <v>338</v>
      </c>
      <c r="C13" s="83">
        <v>1786021</v>
      </c>
    </row>
    <row r="14" spans="1:3" ht="25.5" x14ac:dyDescent="0.2">
      <c r="A14" s="88" t="s">
        <v>339</v>
      </c>
      <c r="B14" s="91" t="s">
        <v>340</v>
      </c>
      <c r="C14" s="83">
        <v>1219</v>
      </c>
    </row>
    <row r="15" spans="1:3" ht="25.5" x14ac:dyDescent="0.2">
      <c r="A15" s="88" t="s">
        <v>341</v>
      </c>
      <c r="B15" s="91" t="s">
        <v>342</v>
      </c>
      <c r="C15" s="83">
        <v>0</v>
      </c>
    </row>
    <row r="16" spans="1:3" x14ac:dyDescent="0.2">
      <c r="A16" s="88" t="s">
        <v>343</v>
      </c>
      <c r="B16" s="91" t="s">
        <v>344</v>
      </c>
      <c r="C16" s="83">
        <v>0</v>
      </c>
    </row>
    <row r="17" spans="1:3" x14ac:dyDescent="0.2">
      <c r="A17" s="88" t="s">
        <v>345</v>
      </c>
      <c r="B17" s="91" t="s">
        <v>346</v>
      </c>
      <c r="C17" s="83">
        <v>0</v>
      </c>
    </row>
    <row r="18" spans="1:3" x14ac:dyDescent="0.2">
      <c r="A18" s="88" t="s">
        <v>87</v>
      </c>
      <c r="B18" s="91" t="s">
        <v>347</v>
      </c>
      <c r="C18" s="83">
        <v>0</v>
      </c>
    </row>
    <row r="19" spans="1:3" x14ac:dyDescent="0.2">
      <c r="A19" s="88" t="s">
        <v>91</v>
      </c>
      <c r="B19" s="89" t="s">
        <v>348</v>
      </c>
      <c r="C19" s="83">
        <v>-13798805</v>
      </c>
    </row>
    <row r="20" spans="1:3" x14ac:dyDescent="0.2">
      <c r="A20" s="88" t="s">
        <v>95</v>
      </c>
      <c r="B20" s="89" t="s">
        <v>349</v>
      </c>
      <c r="C20" s="83"/>
    </row>
    <row r="21" spans="1:3" x14ac:dyDescent="0.2">
      <c r="A21" s="88" t="s">
        <v>350</v>
      </c>
      <c r="B21" s="89" t="s">
        <v>90</v>
      </c>
      <c r="C21" s="83">
        <v>397426</v>
      </c>
    </row>
    <row r="22" spans="1:3" x14ac:dyDescent="0.2">
      <c r="A22" s="88" t="s">
        <v>351</v>
      </c>
      <c r="B22" s="91" t="s">
        <v>352</v>
      </c>
      <c r="C22" s="83">
        <v>-4364161</v>
      </c>
    </row>
    <row r="23" spans="1:3" x14ac:dyDescent="0.2">
      <c r="A23" s="88" t="s">
        <v>353</v>
      </c>
      <c r="B23" s="91" t="s">
        <v>354</v>
      </c>
      <c r="C23" s="83">
        <v>3996296</v>
      </c>
    </row>
    <row r="24" spans="1:3" x14ac:dyDescent="0.2">
      <c r="A24" s="88" t="s">
        <v>355</v>
      </c>
      <c r="B24" s="89" t="s">
        <v>356</v>
      </c>
      <c r="C24" s="83">
        <v>890691</v>
      </c>
    </row>
    <row r="25" spans="1:3" x14ac:dyDescent="0.2">
      <c r="A25" s="88" t="s">
        <v>357</v>
      </c>
      <c r="B25" s="89" t="s">
        <v>98</v>
      </c>
      <c r="C25" s="83">
        <v>6176281</v>
      </c>
    </row>
    <row r="26" spans="1:3" x14ac:dyDescent="0.2">
      <c r="A26" s="88" t="s">
        <v>358</v>
      </c>
      <c r="B26" s="91" t="s">
        <v>359</v>
      </c>
      <c r="C26" s="83">
        <v>14773831</v>
      </c>
    </row>
    <row r="27" spans="1:3" x14ac:dyDescent="0.2">
      <c r="A27" s="88" t="s">
        <v>360</v>
      </c>
      <c r="B27" s="89" t="s">
        <v>361</v>
      </c>
      <c r="C27" s="83">
        <v>8456120</v>
      </c>
    </row>
    <row r="28" spans="1:3" x14ac:dyDescent="0.2">
      <c r="A28" s="90" t="s">
        <v>362</v>
      </c>
      <c r="B28" s="92" t="s">
        <v>363</v>
      </c>
      <c r="C28" s="83">
        <v>0</v>
      </c>
    </row>
    <row r="29" spans="1:3" x14ac:dyDescent="0.2">
      <c r="A29" s="88" t="s">
        <v>364</v>
      </c>
      <c r="B29" s="89" t="s">
        <v>108</v>
      </c>
      <c r="C29" s="83">
        <v>8456120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78"/>
  <dimension ref="A1:C29"/>
  <sheetViews>
    <sheetView workbookViewId="0">
      <selection activeCell="C29" sqref="C29"/>
    </sheetView>
  </sheetViews>
  <sheetFormatPr defaultRowHeight="12.75" x14ac:dyDescent="0.2"/>
  <cols>
    <col min="2" max="2" width="97.140625" customWidth="1"/>
    <col min="3" max="3" width="13.85546875" customWidth="1"/>
  </cols>
  <sheetData>
    <row r="1" spans="1:3" ht="15.75" x14ac:dyDescent="0.25">
      <c r="A1" s="106" t="s">
        <v>301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385</v>
      </c>
      <c r="B4" s="107"/>
      <c r="C4" s="107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331</v>
      </c>
      <c r="B8" s="66" t="s">
        <v>332</v>
      </c>
      <c r="C8" s="60">
        <v>12638944</v>
      </c>
    </row>
    <row r="9" spans="1:3" x14ac:dyDescent="0.2">
      <c r="A9" s="65"/>
      <c r="B9" s="66" t="s">
        <v>333</v>
      </c>
      <c r="C9" s="60">
        <v>19352021</v>
      </c>
    </row>
    <row r="10" spans="1:3" x14ac:dyDescent="0.2">
      <c r="A10" s="65"/>
      <c r="B10" s="66" t="s">
        <v>334</v>
      </c>
      <c r="C10" s="60">
        <v>6713077</v>
      </c>
    </row>
    <row r="11" spans="1:3" x14ac:dyDescent="0.2">
      <c r="A11" s="64" t="s">
        <v>335</v>
      </c>
      <c r="B11" s="66" t="s">
        <v>336</v>
      </c>
      <c r="C11" s="60">
        <v>3724234</v>
      </c>
    </row>
    <row r="12" spans="1:3" x14ac:dyDescent="0.2">
      <c r="A12" s="65"/>
      <c r="B12" s="66" t="s">
        <v>337</v>
      </c>
      <c r="C12" s="60">
        <v>5015874</v>
      </c>
    </row>
    <row r="13" spans="1:3" x14ac:dyDescent="0.2">
      <c r="A13" s="65"/>
      <c r="B13" s="66" t="s">
        <v>338</v>
      </c>
      <c r="C13" s="60">
        <v>1291640</v>
      </c>
    </row>
    <row r="14" spans="1:3" ht="25.5" x14ac:dyDescent="0.2">
      <c r="A14" s="64" t="s">
        <v>339</v>
      </c>
      <c r="B14" s="67" t="s">
        <v>340</v>
      </c>
      <c r="C14" s="60">
        <v>1219</v>
      </c>
    </row>
    <row r="15" spans="1:3" ht="25.5" x14ac:dyDescent="0.2">
      <c r="A15" s="64" t="s">
        <v>341</v>
      </c>
      <c r="B15" s="67" t="s">
        <v>342</v>
      </c>
      <c r="C15" s="59">
        <v>0</v>
      </c>
    </row>
    <row r="16" spans="1:3" x14ac:dyDescent="0.2">
      <c r="A16" s="64" t="s">
        <v>343</v>
      </c>
      <c r="B16" s="67" t="s">
        <v>344</v>
      </c>
      <c r="C16" s="59">
        <v>0</v>
      </c>
    </row>
    <row r="17" spans="1:3" x14ac:dyDescent="0.2">
      <c r="A17" s="64" t="s">
        <v>345</v>
      </c>
      <c r="B17" s="67" t="s">
        <v>346</v>
      </c>
      <c r="C17" s="59">
        <v>0</v>
      </c>
    </row>
    <row r="18" spans="1:3" x14ac:dyDescent="0.2">
      <c r="A18" s="64" t="s">
        <v>87</v>
      </c>
      <c r="B18" s="67" t="s">
        <v>347</v>
      </c>
      <c r="C18" s="59">
        <v>0</v>
      </c>
    </row>
    <row r="19" spans="1:3" x14ac:dyDescent="0.2">
      <c r="A19" s="64" t="s">
        <v>91</v>
      </c>
      <c r="B19" s="66" t="s">
        <v>348</v>
      </c>
      <c r="C19" s="60">
        <v>-14862357</v>
      </c>
    </row>
    <row r="20" spans="1:3" x14ac:dyDescent="0.2">
      <c r="A20" s="64" t="s">
        <v>95</v>
      </c>
      <c r="B20" s="66" t="s">
        <v>349</v>
      </c>
      <c r="C20" s="60">
        <v>0</v>
      </c>
    </row>
    <row r="21" spans="1:3" x14ac:dyDescent="0.2">
      <c r="A21" s="64" t="s">
        <v>350</v>
      </c>
      <c r="B21" s="66" t="s">
        <v>90</v>
      </c>
      <c r="C21" s="60">
        <v>207262</v>
      </c>
    </row>
    <row r="22" spans="1:3" x14ac:dyDescent="0.2">
      <c r="A22" s="64" t="s">
        <v>351</v>
      </c>
      <c r="B22" s="67" t="s">
        <v>352</v>
      </c>
      <c r="C22" s="60">
        <v>-3904331</v>
      </c>
    </row>
    <row r="23" spans="1:3" x14ac:dyDescent="0.2">
      <c r="A23" s="64" t="s">
        <v>353</v>
      </c>
      <c r="B23" s="67" t="s">
        <v>354</v>
      </c>
      <c r="C23" s="60">
        <v>2862203</v>
      </c>
    </row>
    <row r="24" spans="1:3" x14ac:dyDescent="0.2">
      <c r="A24" s="64" t="s">
        <v>355</v>
      </c>
      <c r="B24" s="66" t="s">
        <v>356</v>
      </c>
      <c r="C24" s="60">
        <v>666066</v>
      </c>
    </row>
    <row r="25" spans="1:3" x14ac:dyDescent="0.2">
      <c r="A25" s="64" t="s">
        <v>357</v>
      </c>
      <c r="B25" s="66" t="s">
        <v>98</v>
      </c>
      <c r="C25" s="60">
        <v>3686491</v>
      </c>
    </row>
    <row r="26" spans="1:3" x14ac:dyDescent="0.2">
      <c r="A26" s="64" t="s">
        <v>358</v>
      </c>
      <c r="B26" s="67" t="s">
        <v>359</v>
      </c>
      <c r="C26" s="60">
        <v>15571499</v>
      </c>
    </row>
    <row r="27" spans="1:3" x14ac:dyDescent="0.2">
      <c r="A27" s="64" t="s">
        <v>360</v>
      </c>
      <c r="B27" s="66" t="s">
        <v>361</v>
      </c>
      <c r="C27" s="60">
        <v>6161710</v>
      </c>
    </row>
    <row r="28" spans="1:3" x14ac:dyDescent="0.2">
      <c r="A28" s="65" t="s">
        <v>362</v>
      </c>
      <c r="B28" s="68" t="s">
        <v>363</v>
      </c>
      <c r="C28" s="60"/>
    </row>
    <row r="29" spans="1:3" x14ac:dyDescent="0.2">
      <c r="A29" s="64" t="s">
        <v>364</v>
      </c>
      <c r="B29" s="66" t="s">
        <v>108</v>
      </c>
      <c r="C29" s="60">
        <v>6161710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79"/>
  <dimension ref="A1:C29"/>
  <sheetViews>
    <sheetView topLeftCell="C1" workbookViewId="0">
      <selection activeCell="C19" sqref="C19"/>
    </sheetView>
  </sheetViews>
  <sheetFormatPr defaultRowHeight="12.75" x14ac:dyDescent="0.2"/>
  <cols>
    <col min="2" max="2" width="97.140625" customWidth="1"/>
    <col min="3" max="3" width="13.85546875" customWidth="1"/>
  </cols>
  <sheetData>
    <row r="1" spans="1:3" ht="15.75" x14ac:dyDescent="0.25">
      <c r="A1" s="106" t="s">
        <v>301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383</v>
      </c>
      <c r="B4" s="107"/>
      <c r="C4" s="107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331</v>
      </c>
      <c r="B8" s="66" t="s">
        <v>332</v>
      </c>
      <c r="C8" s="60">
        <v>8357652</v>
      </c>
    </row>
    <row r="9" spans="1:3" x14ac:dyDescent="0.2">
      <c r="A9" s="65"/>
      <c r="B9" s="66" t="s">
        <v>333</v>
      </c>
      <c r="C9" s="60">
        <v>12660485</v>
      </c>
    </row>
    <row r="10" spans="1:3" x14ac:dyDescent="0.2">
      <c r="A10" s="65"/>
      <c r="B10" s="66" t="s">
        <v>334</v>
      </c>
      <c r="C10" s="60">
        <v>4302833</v>
      </c>
    </row>
    <row r="11" spans="1:3" x14ac:dyDescent="0.2">
      <c r="A11" s="64" t="s">
        <v>335</v>
      </c>
      <c r="B11" s="66" t="s">
        <v>336</v>
      </c>
      <c r="C11" s="60">
        <v>2417263</v>
      </c>
    </row>
    <row r="12" spans="1:3" x14ac:dyDescent="0.2">
      <c r="A12" s="65"/>
      <c r="B12" s="66" t="s">
        <v>337</v>
      </c>
      <c r="C12" s="60">
        <v>3232501</v>
      </c>
    </row>
    <row r="13" spans="1:3" x14ac:dyDescent="0.2">
      <c r="A13" s="65"/>
      <c r="B13" s="66" t="s">
        <v>338</v>
      </c>
      <c r="C13" s="60">
        <v>815238</v>
      </c>
    </row>
    <row r="14" spans="1:3" ht="25.5" x14ac:dyDescent="0.2">
      <c r="A14" s="64" t="s">
        <v>339</v>
      </c>
      <c r="B14" s="67" t="s">
        <v>340</v>
      </c>
      <c r="C14" s="60">
        <v>1219</v>
      </c>
    </row>
    <row r="15" spans="1:3" ht="25.5" x14ac:dyDescent="0.2">
      <c r="A15" s="64" t="s">
        <v>341</v>
      </c>
      <c r="B15" s="67" t="s">
        <v>342</v>
      </c>
      <c r="C15" s="59"/>
    </row>
    <row r="16" spans="1:3" x14ac:dyDescent="0.2">
      <c r="A16" s="64" t="s">
        <v>343</v>
      </c>
      <c r="B16" s="67" t="s">
        <v>344</v>
      </c>
      <c r="C16" s="59"/>
    </row>
    <row r="17" spans="1:3" x14ac:dyDescent="0.2">
      <c r="A17" s="64" t="s">
        <v>345</v>
      </c>
      <c r="B17" s="67" t="s">
        <v>346</v>
      </c>
      <c r="C17" s="59"/>
    </row>
    <row r="18" spans="1:3" x14ac:dyDescent="0.2">
      <c r="A18" s="64" t="s">
        <v>87</v>
      </c>
      <c r="B18" s="67" t="s">
        <v>347</v>
      </c>
      <c r="C18" s="59"/>
    </row>
    <row r="19" spans="1:3" x14ac:dyDescent="0.2">
      <c r="A19" s="64" t="s">
        <v>91</v>
      </c>
      <c r="B19" s="66" t="s">
        <v>348</v>
      </c>
      <c r="C19" s="60">
        <v>-12609005</v>
      </c>
    </row>
    <row r="20" spans="1:3" x14ac:dyDescent="0.2">
      <c r="A20" s="64" t="s">
        <v>95</v>
      </c>
      <c r="B20" s="66" t="s">
        <v>349</v>
      </c>
      <c r="C20" s="60"/>
    </row>
    <row r="21" spans="1:3" x14ac:dyDescent="0.2">
      <c r="A21" s="64" t="s">
        <v>350</v>
      </c>
      <c r="B21" s="66" t="s">
        <v>90</v>
      </c>
      <c r="C21" s="60">
        <v>190804</v>
      </c>
    </row>
    <row r="22" spans="1:3" x14ac:dyDescent="0.2">
      <c r="A22" s="64" t="s">
        <v>351</v>
      </c>
      <c r="B22" s="67" t="s">
        <v>352</v>
      </c>
      <c r="C22" s="60">
        <v>-2750290</v>
      </c>
    </row>
    <row r="23" spans="1:3" x14ac:dyDescent="0.2">
      <c r="A23" s="64" t="s">
        <v>353</v>
      </c>
      <c r="B23" s="67" t="s">
        <v>354</v>
      </c>
      <c r="C23" s="60">
        <v>1832072</v>
      </c>
    </row>
    <row r="24" spans="1:3" x14ac:dyDescent="0.2">
      <c r="A24" s="64" t="s">
        <v>355</v>
      </c>
      <c r="B24" s="66" t="s">
        <v>356</v>
      </c>
      <c r="C24" s="60">
        <v>433117</v>
      </c>
    </row>
    <row r="25" spans="1:3" x14ac:dyDescent="0.2">
      <c r="A25" s="64" t="s">
        <v>357</v>
      </c>
      <c r="B25" s="66" t="s">
        <v>98</v>
      </c>
      <c r="C25" s="60">
        <v>2427324</v>
      </c>
    </row>
    <row r="26" spans="1:3" x14ac:dyDescent="0.2">
      <c r="A26" s="64" t="s">
        <v>358</v>
      </c>
      <c r="B26" s="67" t="s">
        <v>359</v>
      </c>
      <c r="C26" s="60">
        <v>13044009</v>
      </c>
    </row>
    <row r="27" spans="1:3" x14ac:dyDescent="0.2">
      <c r="A27" s="64" t="s">
        <v>360</v>
      </c>
      <c r="B27" s="66" t="s">
        <v>361</v>
      </c>
      <c r="C27" s="60">
        <v>3959139</v>
      </c>
    </row>
    <row r="28" spans="1:3" x14ac:dyDescent="0.2">
      <c r="A28" s="65" t="s">
        <v>362</v>
      </c>
      <c r="B28" s="68" t="s">
        <v>363</v>
      </c>
      <c r="C28" s="60"/>
    </row>
    <row r="29" spans="1:3" x14ac:dyDescent="0.2">
      <c r="A29" s="64" t="s">
        <v>364</v>
      </c>
      <c r="B29" s="66" t="s">
        <v>108</v>
      </c>
      <c r="C29" s="60">
        <v>3959139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80"/>
  <dimension ref="A1:C29"/>
  <sheetViews>
    <sheetView workbookViewId="0">
      <selection activeCell="C15" sqref="C15:C18"/>
    </sheetView>
  </sheetViews>
  <sheetFormatPr defaultRowHeight="12.75" x14ac:dyDescent="0.2"/>
  <cols>
    <col min="2" max="2" width="97.140625" customWidth="1"/>
    <col min="3" max="3" width="13.85546875" customWidth="1"/>
  </cols>
  <sheetData>
    <row r="1" spans="1:3" ht="15.75" x14ac:dyDescent="0.25">
      <c r="A1" s="106" t="s">
        <v>301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380</v>
      </c>
      <c r="B4" s="107"/>
      <c r="C4" s="107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331</v>
      </c>
      <c r="B8" s="66" t="s">
        <v>332</v>
      </c>
      <c r="C8" s="72">
        <v>4102913</v>
      </c>
    </row>
    <row r="9" spans="1:3" x14ac:dyDescent="0.2">
      <c r="A9" s="65"/>
      <c r="B9" s="66" t="s">
        <v>333</v>
      </c>
      <c r="C9" s="72">
        <v>6214678</v>
      </c>
    </row>
    <row r="10" spans="1:3" x14ac:dyDescent="0.2">
      <c r="A10" s="65"/>
      <c r="B10" s="66" t="s">
        <v>334</v>
      </c>
      <c r="C10" s="72">
        <v>2111765</v>
      </c>
    </row>
    <row r="11" spans="1:3" x14ac:dyDescent="0.2">
      <c r="A11" s="64" t="s">
        <v>335</v>
      </c>
      <c r="B11" s="66" t="s">
        <v>336</v>
      </c>
      <c r="C11" s="72">
        <v>1166462</v>
      </c>
    </row>
    <row r="12" spans="1:3" x14ac:dyDescent="0.2">
      <c r="A12" s="65"/>
      <c r="B12" s="66" t="s">
        <v>337</v>
      </c>
      <c r="C12" s="72">
        <v>1541592</v>
      </c>
    </row>
    <row r="13" spans="1:3" x14ac:dyDescent="0.2">
      <c r="A13" s="65"/>
      <c r="B13" s="66" t="s">
        <v>338</v>
      </c>
      <c r="C13" s="72">
        <v>375130</v>
      </c>
    </row>
    <row r="14" spans="1:3" ht="25.5" x14ac:dyDescent="0.2">
      <c r="A14" s="64" t="s">
        <v>339</v>
      </c>
      <c r="B14" s="67" t="s">
        <v>340</v>
      </c>
      <c r="C14" s="73">
        <v>890</v>
      </c>
    </row>
    <row r="15" spans="1:3" ht="25.5" x14ac:dyDescent="0.2">
      <c r="A15" s="64" t="s">
        <v>341</v>
      </c>
      <c r="B15" s="67" t="s">
        <v>342</v>
      </c>
      <c r="C15" s="73"/>
    </row>
    <row r="16" spans="1:3" x14ac:dyDescent="0.2">
      <c r="A16" s="64" t="s">
        <v>343</v>
      </c>
      <c r="B16" s="67" t="s">
        <v>344</v>
      </c>
      <c r="C16" s="73"/>
    </row>
    <row r="17" spans="1:3" x14ac:dyDescent="0.2">
      <c r="A17" s="64" t="s">
        <v>345</v>
      </c>
      <c r="B17" s="67" t="s">
        <v>346</v>
      </c>
      <c r="C17" s="73"/>
    </row>
    <row r="18" spans="1:3" x14ac:dyDescent="0.2">
      <c r="A18" s="64" t="s">
        <v>87</v>
      </c>
      <c r="B18" s="67" t="s">
        <v>347</v>
      </c>
      <c r="C18" s="73"/>
    </row>
    <row r="19" spans="1:3" x14ac:dyDescent="0.2">
      <c r="A19" s="64" t="s">
        <v>91</v>
      </c>
      <c r="B19" s="66" t="s">
        <v>348</v>
      </c>
      <c r="C19" s="72">
        <v>-5495733</v>
      </c>
    </row>
    <row r="20" spans="1:3" x14ac:dyDescent="0.2">
      <c r="A20" s="64" t="s">
        <v>95</v>
      </c>
      <c r="B20" s="66" t="s">
        <v>349</v>
      </c>
      <c r="C20" s="72"/>
    </row>
    <row r="21" spans="1:3" x14ac:dyDescent="0.2">
      <c r="A21" s="64" t="s">
        <v>350</v>
      </c>
      <c r="B21" s="66" t="s">
        <v>90</v>
      </c>
      <c r="C21" s="72">
        <v>50930</v>
      </c>
    </row>
    <row r="22" spans="1:3" x14ac:dyDescent="0.2">
      <c r="A22" s="64" t="s">
        <v>351</v>
      </c>
      <c r="B22" s="67" t="s">
        <v>352</v>
      </c>
      <c r="C22" s="72">
        <v>-1331120</v>
      </c>
    </row>
    <row r="23" spans="1:3" x14ac:dyDescent="0.2">
      <c r="A23" s="64" t="s">
        <v>353</v>
      </c>
      <c r="B23" s="67" t="s">
        <v>354</v>
      </c>
      <c r="C23" s="72">
        <v>873807</v>
      </c>
    </row>
    <row r="24" spans="1:3" x14ac:dyDescent="0.2">
      <c r="A24" s="64" t="s">
        <v>355</v>
      </c>
      <c r="B24" s="66" t="s">
        <v>356</v>
      </c>
      <c r="C24" s="72">
        <v>217109</v>
      </c>
    </row>
    <row r="25" spans="1:3" x14ac:dyDescent="0.2">
      <c r="A25" s="64" t="s">
        <v>357</v>
      </c>
      <c r="B25" s="66" t="s">
        <v>98</v>
      </c>
      <c r="C25" s="72">
        <v>1126016</v>
      </c>
    </row>
    <row r="26" spans="1:3" x14ac:dyDescent="0.2">
      <c r="A26" s="64" t="s">
        <v>358</v>
      </c>
      <c r="B26" s="67" t="s">
        <v>359</v>
      </c>
      <c r="C26" s="72">
        <v>5706414</v>
      </c>
    </row>
    <row r="27" spans="1:3" x14ac:dyDescent="0.2">
      <c r="A27" s="64" t="s">
        <v>360</v>
      </c>
      <c r="B27" s="66" t="s">
        <v>361</v>
      </c>
      <c r="C27" s="72">
        <v>1983824</v>
      </c>
    </row>
    <row r="28" spans="1:3" x14ac:dyDescent="0.2">
      <c r="A28" s="65" t="s">
        <v>362</v>
      </c>
      <c r="B28" s="68" t="s">
        <v>363</v>
      </c>
      <c r="C28" s="72"/>
    </row>
    <row r="29" spans="1:3" x14ac:dyDescent="0.2">
      <c r="A29" s="64" t="s">
        <v>364</v>
      </c>
      <c r="B29" s="66" t="s">
        <v>108</v>
      </c>
      <c r="C29" s="72">
        <v>1983824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81"/>
  <dimension ref="A1:C29"/>
  <sheetViews>
    <sheetView workbookViewId="0">
      <selection activeCell="C8" sqref="C8:C29"/>
    </sheetView>
  </sheetViews>
  <sheetFormatPr defaultRowHeight="12.75" x14ac:dyDescent="0.2"/>
  <cols>
    <col min="2" max="2" width="97.140625" customWidth="1"/>
    <col min="3" max="3" width="13.85546875" customWidth="1"/>
  </cols>
  <sheetData>
    <row r="1" spans="1:3" ht="15.75" x14ac:dyDescent="0.25">
      <c r="A1" s="106" t="s">
        <v>301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379</v>
      </c>
      <c r="B4" s="107"/>
      <c r="C4" s="107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331</v>
      </c>
      <c r="B8" s="66" t="s">
        <v>332</v>
      </c>
      <c r="C8" s="72">
        <v>15189584</v>
      </c>
    </row>
    <row r="9" spans="1:3" x14ac:dyDescent="0.2">
      <c r="A9" s="65"/>
      <c r="B9" s="66" t="s">
        <v>333</v>
      </c>
      <c r="C9" s="72">
        <v>24890502</v>
      </c>
    </row>
    <row r="10" spans="1:3" x14ac:dyDescent="0.2">
      <c r="A10" s="65"/>
      <c r="B10" s="66" t="s">
        <v>334</v>
      </c>
      <c r="C10" s="72">
        <v>9700918</v>
      </c>
    </row>
    <row r="11" spans="1:3" x14ac:dyDescent="0.2">
      <c r="A11" s="64" t="s">
        <v>335</v>
      </c>
      <c r="B11" s="66" t="s">
        <v>336</v>
      </c>
      <c r="C11" s="72">
        <v>4750314</v>
      </c>
    </row>
    <row r="12" spans="1:3" x14ac:dyDescent="0.2">
      <c r="A12" s="65"/>
      <c r="B12" s="66" t="s">
        <v>337</v>
      </c>
      <c r="C12" s="72">
        <v>6324046</v>
      </c>
    </row>
    <row r="13" spans="1:3" x14ac:dyDescent="0.2">
      <c r="A13" s="65"/>
      <c r="B13" s="66" t="s">
        <v>338</v>
      </c>
      <c r="C13" s="72">
        <v>1573732</v>
      </c>
    </row>
    <row r="14" spans="1:3" ht="25.5" x14ac:dyDescent="0.2">
      <c r="A14" s="64" t="s">
        <v>339</v>
      </c>
      <c r="B14" s="67" t="s">
        <v>340</v>
      </c>
      <c r="C14" s="72">
        <v>2712</v>
      </c>
    </row>
    <row r="15" spans="1:3" ht="25.5" x14ac:dyDescent="0.2">
      <c r="A15" s="64" t="s">
        <v>341</v>
      </c>
      <c r="B15" s="67" t="s">
        <v>342</v>
      </c>
      <c r="C15" s="72">
        <v>198078</v>
      </c>
    </row>
    <row r="16" spans="1:3" x14ac:dyDescent="0.2">
      <c r="A16" s="64" t="s">
        <v>343</v>
      </c>
      <c r="B16" s="67" t="s">
        <v>344</v>
      </c>
      <c r="C16" s="72"/>
    </row>
    <row r="17" spans="1:3" x14ac:dyDescent="0.2">
      <c r="A17" s="64" t="s">
        <v>345</v>
      </c>
      <c r="B17" s="67" t="s">
        <v>346</v>
      </c>
      <c r="C17" s="72"/>
    </row>
    <row r="18" spans="1:3" x14ac:dyDescent="0.2">
      <c r="A18" s="64" t="s">
        <v>87</v>
      </c>
      <c r="B18" s="67" t="s">
        <v>347</v>
      </c>
      <c r="C18" s="72"/>
    </row>
    <row r="19" spans="1:3" x14ac:dyDescent="0.2">
      <c r="A19" s="64" t="s">
        <v>91</v>
      </c>
      <c r="B19" s="66" t="s">
        <v>348</v>
      </c>
      <c r="C19" s="72">
        <v>-7162454</v>
      </c>
    </row>
    <row r="20" spans="1:3" x14ac:dyDescent="0.2">
      <c r="A20" s="64" t="s">
        <v>95</v>
      </c>
      <c r="B20" s="66" t="s">
        <v>349</v>
      </c>
      <c r="C20" s="73">
        <v>790</v>
      </c>
    </row>
    <row r="21" spans="1:3" x14ac:dyDescent="0.2">
      <c r="A21" s="64" t="s">
        <v>350</v>
      </c>
      <c r="B21" s="66" t="s">
        <v>90</v>
      </c>
      <c r="C21" s="72">
        <v>167362</v>
      </c>
    </row>
    <row r="22" spans="1:3" x14ac:dyDescent="0.2">
      <c r="A22" s="64" t="s">
        <v>351</v>
      </c>
      <c r="B22" s="67" t="s">
        <v>352</v>
      </c>
      <c r="C22" s="72">
        <v>-5643547</v>
      </c>
    </row>
    <row r="23" spans="1:3" x14ac:dyDescent="0.2">
      <c r="A23" s="64" t="s">
        <v>353</v>
      </c>
      <c r="B23" s="67" t="s">
        <v>354</v>
      </c>
      <c r="C23" s="72">
        <v>3651489</v>
      </c>
    </row>
    <row r="24" spans="1:3" x14ac:dyDescent="0.2">
      <c r="A24" s="64" t="s">
        <v>355</v>
      </c>
      <c r="B24" s="66" t="s">
        <v>356</v>
      </c>
      <c r="C24" s="72">
        <v>840827</v>
      </c>
    </row>
    <row r="25" spans="1:3" x14ac:dyDescent="0.2">
      <c r="A25" s="64" t="s">
        <v>357</v>
      </c>
      <c r="B25" s="66" t="s">
        <v>98</v>
      </c>
      <c r="C25" s="72">
        <v>4720901</v>
      </c>
    </row>
    <row r="26" spans="1:3" x14ac:dyDescent="0.2">
      <c r="A26" s="64" t="s">
        <v>358</v>
      </c>
      <c r="B26" s="67" t="s">
        <v>359</v>
      </c>
      <c r="C26" s="72">
        <v>8388300</v>
      </c>
    </row>
    <row r="27" spans="1:3" x14ac:dyDescent="0.2">
      <c r="A27" s="64" t="s">
        <v>360</v>
      </c>
      <c r="B27" s="66" t="s">
        <v>361</v>
      </c>
      <c r="C27" s="72">
        <v>6677922</v>
      </c>
    </row>
    <row r="28" spans="1:3" x14ac:dyDescent="0.2">
      <c r="A28" s="65" t="s">
        <v>362</v>
      </c>
      <c r="B28" s="68" t="s">
        <v>363</v>
      </c>
      <c r="C28" s="72"/>
    </row>
    <row r="29" spans="1:3" x14ac:dyDescent="0.2">
      <c r="A29" s="64" t="s">
        <v>364</v>
      </c>
      <c r="B29" s="66" t="s">
        <v>108</v>
      </c>
      <c r="C29" s="72">
        <v>6677922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82"/>
  <dimension ref="A1:C29"/>
  <sheetViews>
    <sheetView workbookViewId="0">
      <selection sqref="A1:IV65536"/>
    </sheetView>
  </sheetViews>
  <sheetFormatPr defaultRowHeight="12.75" x14ac:dyDescent="0.2"/>
  <cols>
    <col min="2" max="2" width="97.140625" customWidth="1"/>
    <col min="3" max="3" width="13.85546875" customWidth="1"/>
  </cols>
  <sheetData>
    <row r="1" spans="1:3" ht="15.75" x14ac:dyDescent="0.25">
      <c r="A1" s="106" t="s">
        <v>301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376</v>
      </c>
      <c r="B4" s="107"/>
      <c r="C4" s="107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331</v>
      </c>
      <c r="B8" s="66" t="s">
        <v>332</v>
      </c>
      <c r="C8" s="72">
        <v>11103945</v>
      </c>
    </row>
    <row r="9" spans="1:3" x14ac:dyDescent="0.2">
      <c r="A9" s="65"/>
      <c r="B9" s="66" t="s">
        <v>333</v>
      </c>
      <c r="C9" s="72">
        <v>18520747</v>
      </c>
    </row>
    <row r="10" spans="1:3" x14ac:dyDescent="0.2">
      <c r="A10" s="65"/>
      <c r="B10" s="66" t="s">
        <v>334</v>
      </c>
      <c r="C10" s="72">
        <v>7416802</v>
      </c>
    </row>
    <row r="11" spans="1:3" x14ac:dyDescent="0.2">
      <c r="A11" s="64" t="s">
        <v>335</v>
      </c>
      <c r="B11" s="66" t="s">
        <v>336</v>
      </c>
      <c r="C11" s="72">
        <v>3490039</v>
      </c>
    </row>
    <row r="12" spans="1:3" x14ac:dyDescent="0.2">
      <c r="A12" s="65"/>
      <c r="B12" s="66" t="s">
        <v>337</v>
      </c>
      <c r="C12" s="72">
        <v>4626011</v>
      </c>
    </row>
    <row r="13" spans="1:3" x14ac:dyDescent="0.2">
      <c r="A13" s="65"/>
      <c r="B13" s="66" t="s">
        <v>338</v>
      </c>
      <c r="C13" s="72">
        <v>1135972</v>
      </c>
    </row>
    <row r="14" spans="1:3" ht="25.5" x14ac:dyDescent="0.2">
      <c r="A14" s="64" t="s">
        <v>339</v>
      </c>
      <c r="B14" s="67" t="s">
        <v>340</v>
      </c>
      <c r="C14" s="72">
        <v>2442</v>
      </c>
    </row>
    <row r="15" spans="1:3" ht="25.5" x14ac:dyDescent="0.2">
      <c r="A15" s="64" t="s">
        <v>341</v>
      </c>
      <c r="B15" s="67" t="s">
        <v>342</v>
      </c>
      <c r="C15" s="72">
        <v>198078</v>
      </c>
    </row>
    <row r="16" spans="1:3" x14ac:dyDescent="0.2">
      <c r="A16" s="64" t="s">
        <v>343</v>
      </c>
      <c r="B16" s="67" t="s">
        <v>344</v>
      </c>
      <c r="C16" s="72"/>
    </row>
    <row r="17" spans="1:3" x14ac:dyDescent="0.2">
      <c r="A17" s="64" t="s">
        <v>345</v>
      </c>
      <c r="B17" s="67" t="s">
        <v>346</v>
      </c>
      <c r="C17" s="72"/>
    </row>
    <row r="18" spans="1:3" x14ac:dyDescent="0.2">
      <c r="A18" s="64" t="s">
        <v>87</v>
      </c>
      <c r="B18" s="67" t="s">
        <v>347</v>
      </c>
      <c r="C18" s="72"/>
    </row>
    <row r="19" spans="1:3" x14ac:dyDescent="0.2">
      <c r="A19" s="64" t="s">
        <v>91</v>
      </c>
      <c r="B19" s="66" t="s">
        <v>348</v>
      </c>
      <c r="C19" s="72">
        <v>-3354059</v>
      </c>
    </row>
    <row r="20" spans="1:3" x14ac:dyDescent="0.2">
      <c r="A20" s="64" t="s">
        <v>95</v>
      </c>
      <c r="B20" s="66" t="s">
        <v>349</v>
      </c>
      <c r="C20" s="73">
        <v>790</v>
      </c>
    </row>
    <row r="21" spans="1:3" x14ac:dyDescent="0.2">
      <c r="A21" s="64" t="s">
        <v>350</v>
      </c>
      <c r="B21" s="66" t="s">
        <v>90</v>
      </c>
      <c r="C21" s="72">
        <v>184451</v>
      </c>
    </row>
    <row r="22" spans="1:3" x14ac:dyDescent="0.2">
      <c r="A22" s="64" t="s">
        <v>351</v>
      </c>
      <c r="B22" s="67" t="s">
        <v>352</v>
      </c>
      <c r="C22" s="72">
        <v>-4224231</v>
      </c>
    </row>
    <row r="23" spans="1:3" x14ac:dyDescent="0.2">
      <c r="A23" s="64" t="s">
        <v>353</v>
      </c>
      <c r="B23" s="67" t="s">
        <v>354</v>
      </c>
      <c r="C23" s="72">
        <v>2769013</v>
      </c>
    </row>
    <row r="24" spans="1:3" x14ac:dyDescent="0.2">
      <c r="A24" s="64" t="s">
        <v>355</v>
      </c>
      <c r="B24" s="66" t="s">
        <v>356</v>
      </c>
      <c r="C24" s="72">
        <v>633941</v>
      </c>
    </row>
    <row r="25" spans="1:3" x14ac:dyDescent="0.2">
      <c r="A25" s="64" t="s">
        <v>357</v>
      </c>
      <c r="B25" s="66" t="s">
        <v>98</v>
      </c>
      <c r="C25" s="72">
        <v>3275734</v>
      </c>
    </row>
    <row r="26" spans="1:3" x14ac:dyDescent="0.2">
      <c r="A26" s="64" t="s">
        <v>358</v>
      </c>
      <c r="B26" s="67" t="s">
        <v>359</v>
      </c>
      <c r="C26" s="72">
        <v>4291184</v>
      </c>
    </row>
    <row r="27" spans="1:3" x14ac:dyDescent="0.2">
      <c r="A27" s="64" t="s">
        <v>360</v>
      </c>
      <c r="B27" s="66" t="s">
        <v>361</v>
      </c>
      <c r="C27" s="72">
        <v>5013951</v>
      </c>
    </row>
    <row r="28" spans="1:3" x14ac:dyDescent="0.2">
      <c r="A28" s="65" t="s">
        <v>362</v>
      </c>
      <c r="B28" s="68" t="s">
        <v>363</v>
      </c>
      <c r="C28" s="72"/>
    </row>
    <row r="29" spans="1:3" x14ac:dyDescent="0.2">
      <c r="A29" s="64" t="s">
        <v>364</v>
      </c>
      <c r="B29" s="66" t="s">
        <v>108</v>
      </c>
      <c r="C29" s="72">
        <v>5013951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83"/>
  <dimension ref="A1:C29"/>
  <sheetViews>
    <sheetView workbookViewId="0">
      <selection sqref="A1:IV65536"/>
    </sheetView>
  </sheetViews>
  <sheetFormatPr defaultRowHeight="12.75" x14ac:dyDescent="0.2"/>
  <cols>
    <col min="2" max="2" width="97.140625" customWidth="1"/>
    <col min="3" max="3" width="13.85546875" customWidth="1"/>
  </cols>
  <sheetData>
    <row r="1" spans="1:3" ht="15.75" x14ac:dyDescent="0.25">
      <c r="A1" s="106" t="s">
        <v>301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374</v>
      </c>
      <c r="B4" s="107"/>
      <c r="C4" s="107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331</v>
      </c>
      <c r="B8" s="66" t="s">
        <v>332</v>
      </c>
      <c r="C8" s="72">
        <v>7224173</v>
      </c>
    </row>
    <row r="9" spans="1:3" x14ac:dyDescent="0.2">
      <c r="A9" s="65"/>
      <c r="B9" s="66" t="s">
        <v>333</v>
      </c>
      <c r="C9" s="72">
        <v>12266723</v>
      </c>
    </row>
    <row r="10" spans="1:3" x14ac:dyDescent="0.2">
      <c r="A10" s="65"/>
      <c r="B10" s="66" t="s">
        <v>334</v>
      </c>
      <c r="C10" s="72">
        <v>5042550</v>
      </c>
    </row>
    <row r="11" spans="1:3" x14ac:dyDescent="0.2">
      <c r="A11" s="64" t="s">
        <v>335</v>
      </c>
      <c r="B11" s="66" t="s">
        <v>336</v>
      </c>
      <c r="C11" s="72">
        <v>2288243</v>
      </c>
    </row>
    <row r="12" spans="1:3" x14ac:dyDescent="0.2">
      <c r="A12" s="65"/>
      <c r="B12" s="66" t="s">
        <v>337</v>
      </c>
      <c r="C12" s="72">
        <v>3049436</v>
      </c>
    </row>
    <row r="13" spans="1:3" x14ac:dyDescent="0.2">
      <c r="A13" s="65"/>
      <c r="B13" s="66" t="s">
        <v>338</v>
      </c>
      <c r="C13" s="72">
        <v>761193</v>
      </c>
    </row>
    <row r="14" spans="1:3" ht="25.5" x14ac:dyDescent="0.2">
      <c r="A14" s="64" t="s">
        <v>339</v>
      </c>
      <c r="B14" s="67" t="s">
        <v>340</v>
      </c>
      <c r="C14" s="72">
        <v>2451</v>
      </c>
    </row>
    <row r="15" spans="1:3" ht="25.5" x14ac:dyDescent="0.2">
      <c r="A15" s="64" t="s">
        <v>341</v>
      </c>
      <c r="B15" s="67" t="s">
        <v>342</v>
      </c>
      <c r="C15" s="72">
        <v>196571</v>
      </c>
    </row>
    <row r="16" spans="1:3" x14ac:dyDescent="0.2">
      <c r="A16" s="64" t="s">
        <v>343</v>
      </c>
      <c r="B16" s="67" t="s">
        <v>344</v>
      </c>
      <c r="C16" s="72"/>
    </row>
    <row r="17" spans="1:3" x14ac:dyDescent="0.2">
      <c r="A17" s="64" t="s">
        <v>345</v>
      </c>
      <c r="B17" s="67" t="s">
        <v>346</v>
      </c>
      <c r="C17" s="72"/>
    </row>
    <row r="18" spans="1:3" x14ac:dyDescent="0.2">
      <c r="A18" s="64" t="s">
        <v>87</v>
      </c>
      <c r="B18" s="67" t="s">
        <v>347</v>
      </c>
      <c r="C18" s="72"/>
    </row>
    <row r="19" spans="1:3" x14ac:dyDescent="0.2">
      <c r="A19" s="64" t="s">
        <v>91</v>
      </c>
      <c r="B19" s="66" t="s">
        <v>348</v>
      </c>
      <c r="C19" s="72">
        <v>-4232139</v>
      </c>
    </row>
    <row r="20" spans="1:3" x14ac:dyDescent="0.2">
      <c r="A20" s="64" t="s">
        <v>95</v>
      </c>
      <c r="B20" s="66" t="s">
        <v>349</v>
      </c>
      <c r="C20" s="73">
        <v>790</v>
      </c>
    </row>
    <row r="21" spans="1:3" x14ac:dyDescent="0.2">
      <c r="A21" s="64" t="s">
        <v>350</v>
      </c>
      <c r="B21" s="66" t="s">
        <v>90</v>
      </c>
      <c r="C21" s="72">
        <v>83540</v>
      </c>
    </row>
    <row r="22" spans="1:3" x14ac:dyDescent="0.2">
      <c r="A22" s="64" t="s">
        <v>351</v>
      </c>
      <c r="B22" s="67" t="s">
        <v>352</v>
      </c>
      <c r="C22" s="72">
        <v>-2800717</v>
      </c>
    </row>
    <row r="23" spans="1:3" x14ac:dyDescent="0.2">
      <c r="A23" s="64" t="s">
        <v>353</v>
      </c>
      <c r="B23" s="67" t="s">
        <v>354</v>
      </c>
      <c r="C23" s="72">
        <v>1804681</v>
      </c>
    </row>
    <row r="24" spans="1:3" x14ac:dyDescent="0.2">
      <c r="A24" s="64" t="s">
        <v>355</v>
      </c>
      <c r="B24" s="66" t="s">
        <v>356</v>
      </c>
      <c r="C24" s="72">
        <v>426443</v>
      </c>
    </row>
    <row r="25" spans="1:3" x14ac:dyDescent="0.2">
      <c r="A25" s="64" t="s">
        <v>357</v>
      </c>
      <c r="B25" s="66" t="s">
        <v>98</v>
      </c>
      <c r="C25" s="72">
        <v>2188914</v>
      </c>
    </row>
    <row r="26" spans="1:3" x14ac:dyDescent="0.2">
      <c r="A26" s="64" t="s">
        <v>358</v>
      </c>
      <c r="B26" s="67" t="s">
        <v>359</v>
      </c>
      <c r="C26" s="72">
        <v>4846776</v>
      </c>
    </row>
    <row r="27" spans="1:3" x14ac:dyDescent="0.2">
      <c r="A27" s="64" t="s">
        <v>360</v>
      </c>
      <c r="B27" s="66" t="s">
        <v>361</v>
      </c>
      <c r="C27" s="72">
        <v>3189650</v>
      </c>
    </row>
    <row r="28" spans="1:3" x14ac:dyDescent="0.2">
      <c r="A28" s="65" t="s">
        <v>362</v>
      </c>
      <c r="B28" s="68" t="s">
        <v>363</v>
      </c>
      <c r="C28" s="72"/>
    </row>
    <row r="29" spans="1:3" x14ac:dyDescent="0.2">
      <c r="A29" s="64" t="s">
        <v>364</v>
      </c>
      <c r="B29" s="66" t="s">
        <v>108</v>
      </c>
      <c r="C29" s="72">
        <v>3189650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84"/>
  <dimension ref="A1:C40"/>
  <sheetViews>
    <sheetView workbookViewId="0">
      <selection sqref="A1:C29"/>
    </sheetView>
  </sheetViews>
  <sheetFormatPr defaultRowHeight="12.75" x14ac:dyDescent="0.2"/>
  <cols>
    <col min="2" max="2" width="97.140625" customWidth="1"/>
    <col min="3" max="3" width="13.85546875" customWidth="1"/>
  </cols>
  <sheetData>
    <row r="1" spans="1:3" ht="15.75" x14ac:dyDescent="0.25">
      <c r="A1" s="106" t="s">
        <v>301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370</v>
      </c>
      <c r="B4" s="107"/>
      <c r="C4" s="107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331</v>
      </c>
      <c r="B8" s="66" t="s">
        <v>332</v>
      </c>
      <c r="C8" s="60">
        <v>3472746</v>
      </c>
    </row>
    <row r="9" spans="1:3" x14ac:dyDescent="0.2">
      <c r="A9" s="65"/>
      <c r="B9" s="66" t="s">
        <v>333</v>
      </c>
      <c r="C9" s="60">
        <v>5958029</v>
      </c>
    </row>
    <row r="10" spans="1:3" x14ac:dyDescent="0.2">
      <c r="A10" s="65"/>
      <c r="B10" s="66" t="s">
        <v>334</v>
      </c>
      <c r="C10" s="60">
        <v>2485283</v>
      </c>
    </row>
    <row r="11" spans="1:3" x14ac:dyDescent="0.2">
      <c r="A11" s="64" t="s">
        <v>335</v>
      </c>
      <c r="B11" s="66" t="s">
        <v>336</v>
      </c>
      <c r="C11" s="60">
        <v>1150745</v>
      </c>
    </row>
    <row r="12" spans="1:3" x14ac:dyDescent="0.2">
      <c r="A12" s="65"/>
      <c r="B12" s="66" t="s">
        <v>337</v>
      </c>
      <c r="C12" s="60">
        <v>1517718</v>
      </c>
    </row>
    <row r="13" spans="1:3" x14ac:dyDescent="0.2">
      <c r="A13" s="65"/>
      <c r="B13" s="66" t="s">
        <v>338</v>
      </c>
      <c r="C13" s="60">
        <v>366973</v>
      </c>
    </row>
    <row r="14" spans="1:3" ht="25.5" x14ac:dyDescent="0.2">
      <c r="A14" s="64" t="s">
        <v>339</v>
      </c>
      <c r="B14" s="67" t="s">
        <v>340</v>
      </c>
      <c r="C14" s="60">
        <v>-432</v>
      </c>
    </row>
    <row r="15" spans="1:3" ht="25.5" x14ac:dyDescent="0.2">
      <c r="A15" s="64" t="s">
        <v>341</v>
      </c>
      <c r="B15" s="67" t="s">
        <v>342</v>
      </c>
      <c r="C15" s="60">
        <v>0</v>
      </c>
    </row>
    <row r="16" spans="1:3" x14ac:dyDescent="0.2">
      <c r="A16" s="64" t="s">
        <v>343</v>
      </c>
      <c r="B16" s="67" t="s">
        <v>344</v>
      </c>
      <c r="C16" s="60"/>
    </row>
    <row r="17" spans="1:3" x14ac:dyDescent="0.2">
      <c r="A17" s="64" t="s">
        <v>345</v>
      </c>
      <c r="B17" s="67" t="s">
        <v>346</v>
      </c>
      <c r="C17" s="60"/>
    </row>
    <row r="18" spans="1:3" x14ac:dyDescent="0.2">
      <c r="A18" s="64" t="s">
        <v>87</v>
      </c>
      <c r="B18" s="67" t="s">
        <v>347</v>
      </c>
      <c r="C18" s="60"/>
    </row>
    <row r="19" spans="1:3" x14ac:dyDescent="0.2">
      <c r="A19" s="64" t="s">
        <v>91</v>
      </c>
      <c r="B19" s="66" t="s">
        <v>348</v>
      </c>
      <c r="C19" s="60">
        <v>-6403499</v>
      </c>
    </row>
    <row r="20" spans="1:3" x14ac:dyDescent="0.2">
      <c r="A20" s="64" t="s">
        <v>95</v>
      </c>
      <c r="B20" s="66" t="s">
        <v>349</v>
      </c>
      <c r="C20" s="60">
        <v>435</v>
      </c>
    </row>
    <row r="21" spans="1:3" x14ac:dyDescent="0.2">
      <c r="A21" s="64" t="s">
        <v>350</v>
      </c>
      <c r="B21" s="66" t="s">
        <v>90</v>
      </c>
      <c r="C21" s="60">
        <v>48060</v>
      </c>
    </row>
    <row r="22" spans="1:3" x14ac:dyDescent="0.2">
      <c r="A22" s="64" t="s">
        <v>351</v>
      </c>
      <c r="B22" s="67" t="s">
        <v>352</v>
      </c>
      <c r="C22" s="60">
        <v>-1233233</v>
      </c>
    </row>
    <row r="23" spans="1:3" x14ac:dyDescent="0.2">
      <c r="A23" s="64" t="s">
        <v>353</v>
      </c>
      <c r="B23" s="67" t="s">
        <v>354</v>
      </c>
      <c r="C23" s="60">
        <v>881034</v>
      </c>
    </row>
    <row r="24" spans="1:3" x14ac:dyDescent="0.2">
      <c r="A24" s="64" t="s">
        <v>355</v>
      </c>
      <c r="B24" s="66" t="s">
        <v>356</v>
      </c>
      <c r="C24" s="60">
        <v>215254</v>
      </c>
    </row>
    <row r="25" spans="1:3" x14ac:dyDescent="0.2">
      <c r="A25" s="64" t="s">
        <v>357</v>
      </c>
      <c r="B25" s="66" t="s">
        <v>98</v>
      </c>
      <c r="C25" s="60">
        <v>1084986</v>
      </c>
    </row>
    <row r="26" spans="1:3" x14ac:dyDescent="0.2">
      <c r="A26" s="64" t="s">
        <v>358</v>
      </c>
      <c r="B26" s="67" t="s">
        <v>359</v>
      </c>
      <c r="C26" s="60">
        <v>6662358</v>
      </c>
    </row>
    <row r="27" spans="1:3" x14ac:dyDescent="0.2">
      <c r="A27" s="64" t="s">
        <v>360</v>
      </c>
      <c r="B27" s="66" t="s">
        <v>361</v>
      </c>
      <c r="C27" s="60">
        <v>1515906</v>
      </c>
    </row>
    <row r="28" spans="1:3" x14ac:dyDescent="0.2">
      <c r="A28" s="65" t="s">
        <v>362</v>
      </c>
      <c r="B28" s="68" t="s">
        <v>363</v>
      </c>
      <c r="C28" s="60"/>
    </row>
    <row r="29" spans="1:3" x14ac:dyDescent="0.2">
      <c r="A29" s="64" t="s">
        <v>364</v>
      </c>
      <c r="B29" s="66" t="s">
        <v>108</v>
      </c>
      <c r="C29" s="60">
        <v>1515906</v>
      </c>
    </row>
    <row r="30" spans="1:3" x14ac:dyDescent="0.2">
      <c r="A30" s="19"/>
      <c r="B30" s="19"/>
      <c r="C30" s="6"/>
    </row>
    <row r="31" spans="1:3" x14ac:dyDescent="0.2">
      <c r="A31" s="19"/>
      <c r="B31" s="19"/>
      <c r="C31" s="6"/>
    </row>
    <row r="32" spans="1:3" x14ac:dyDescent="0.2">
      <c r="A32" s="19"/>
      <c r="B32" s="19"/>
    </row>
    <row r="33" spans="1:3" x14ac:dyDescent="0.2">
      <c r="A33" s="19"/>
      <c r="B33" s="19"/>
    </row>
    <row r="34" spans="1:3" x14ac:dyDescent="0.2">
      <c r="A34" s="19"/>
      <c r="B34" s="19"/>
    </row>
    <row r="35" spans="1:3" x14ac:dyDescent="0.2">
      <c r="A35" s="19"/>
      <c r="B35" s="19"/>
      <c r="C35" s="6"/>
    </row>
    <row r="36" spans="1:3" x14ac:dyDescent="0.2">
      <c r="A36" s="19"/>
      <c r="B36" s="19"/>
    </row>
    <row r="37" spans="1:3" x14ac:dyDescent="0.2">
      <c r="A37" s="19"/>
      <c r="B37" s="19"/>
    </row>
    <row r="38" spans="1:3" x14ac:dyDescent="0.2">
      <c r="A38" s="19"/>
      <c r="B38" s="19"/>
    </row>
    <row r="39" spans="1:3" x14ac:dyDescent="0.2">
      <c r="A39" s="19"/>
      <c r="B39" s="19"/>
    </row>
    <row r="40" spans="1:3" x14ac:dyDescent="0.2">
      <c r="A40" s="19"/>
      <c r="B40" s="19"/>
      <c r="C40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85"/>
  <dimension ref="A1:C40"/>
  <sheetViews>
    <sheetView workbookViewId="0">
      <selection sqref="A1:IV65536"/>
    </sheetView>
  </sheetViews>
  <sheetFormatPr defaultRowHeight="12.75" x14ac:dyDescent="0.2"/>
  <cols>
    <col min="2" max="2" width="97.140625" customWidth="1"/>
    <col min="3" max="3" width="13.85546875" customWidth="1"/>
  </cols>
  <sheetData>
    <row r="1" spans="1:3" ht="15.75" x14ac:dyDescent="0.25">
      <c r="A1" s="106" t="s">
        <v>301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369</v>
      </c>
      <c r="B4" s="107"/>
      <c r="C4" s="107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331</v>
      </c>
      <c r="B8" s="66" t="s">
        <v>332</v>
      </c>
      <c r="C8" s="60">
        <v>13236956</v>
      </c>
    </row>
    <row r="9" spans="1:3" x14ac:dyDescent="0.2">
      <c r="A9" s="65"/>
      <c r="B9" s="66" t="s">
        <v>333</v>
      </c>
      <c r="C9" s="60">
        <v>21584582</v>
      </c>
    </row>
    <row r="10" spans="1:3" x14ac:dyDescent="0.2">
      <c r="A10" s="65"/>
      <c r="B10" s="66" t="s">
        <v>334</v>
      </c>
      <c r="C10" s="60">
        <v>8347626</v>
      </c>
    </row>
    <row r="11" spans="1:3" x14ac:dyDescent="0.2">
      <c r="A11" s="64" t="s">
        <v>335</v>
      </c>
      <c r="B11" s="66" t="s">
        <v>336</v>
      </c>
      <c r="C11" s="60">
        <v>4390945</v>
      </c>
    </row>
    <row r="12" spans="1:3" x14ac:dyDescent="0.2">
      <c r="A12" s="65"/>
      <c r="B12" s="66" t="s">
        <v>337</v>
      </c>
      <c r="C12" s="60">
        <v>5828430</v>
      </c>
    </row>
    <row r="13" spans="1:3" x14ac:dyDescent="0.2">
      <c r="A13" s="65"/>
      <c r="B13" s="66" t="s">
        <v>338</v>
      </c>
      <c r="C13" s="60">
        <v>1437485</v>
      </c>
    </row>
    <row r="14" spans="1:3" ht="25.5" x14ac:dyDescent="0.2">
      <c r="A14" s="64" t="s">
        <v>339</v>
      </c>
      <c r="B14" s="67" t="s">
        <v>340</v>
      </c>
      <c r="C14" s="60">
        <v>6051</v>
      </c>
    </row>
    <row r="15" spans="1:3" ht="25.5" x14ac:dyDescent="0.2">
      <c r="A15" s="64" t="s">
        <v>341</v>
      </c>
      <c r="B15" s="67" t="s">
        <v>342</v>
      </c>
      <c r="C15" s="60">
        <v>108465</v>
      </c>
    </row>
    <row r="16" spans="1:3" x14ac:dyDescent="0.2">
      <c r="A16" s="64" t="s">
        <v>343</v>
      </c>
      <c r="B16" s="67" t="s">
        <v>344</v>
      </c>
      <c r="C16" s="60">
        <v>0</v>
      </c>
    </row>
    <row r="17" spans="1:3" x14ac:dyDescent="0.2">
      <c r="A17" s="64" t="s">
        <v>345</v>
      </c>
      <c r="B17" s="67" t="s">
        <v>346</v>
      </c>
      <c r="C17" s="60">
        <v>0</v>
      </c>
    </row>
    <row r="18" spans="1:3" x14ac:dyDescent="0.2">
      <c r="A18" s="64" t="s">
        <v>87</v>
      </c>
      <c r="B18" s="67" t="s">
        <v>347</v>
      </c>
      <c r="C18" s="60">
        <v>0</v>
      </c>
    </row>
    <row r="19" spans="1:3" x14ac:dyDescent="0.2">
      <c r="A19" s="64" t="s">
        <v>91</v>
      </c>
      <c r="B19" s="66" t="s">
        <v>348</v>
      </c>
      <c r="C19" s="60">
        <v>-8793502</v>
      </c>
    </row>
    <row r="20" spans="1:3" x14ac:dyDescent="0.2">
      <c r="A20" s="64" t="s">
        <v>95</v>
      </c>
      <c r="B20" s="66" t="s">
        <v>349</v>
      </c>
      <c r="C20" s="60">
        <v>236</v>
      </c>
    </row>
    <row r="21" spans="1:3" x14ac:dyDescent="0.2">
      <c r="A21" s="64" t="s">
        <v>350</v>
      </c>
      <c r="B21" s="66" t="s">
        <v>90</v>
      </c>
      <c r="C21" s="60">
        <v>152598</v>
      </c>
    </row>
    <row r="22" spans="1:3" x14ac:dyDescent="0.2">
      <c r="A22" s="64" t="s">
        <v>351</v>
      </c>
      <c r="B22" s="67" t="s">
        <v>352</v>
      </c>
      <c r="C22" s="60">
        <v>-4183401</v>
      </c>
    </row>
    <row r="23" spans="1:3" x14ac:dyDescent="0.2">
      <c r="A23" s="64" t="s">
        <v>353</v>
      </c>
      <c r="B23" s="67" t="s">
        <v>354</v>
      </c>
      <c r="C23" s="60">
        <v>-3496147</v>
      </c>
    </row>
    <row r="24" spans="1:3" x14ac:dyDescent="0.2">
      <c r="A24" s="64" t="s">
        <v>355</v>
      </c>
      <c r="B24" s="66" t="s">
        <v>356</v>
      </c>
      <c r="C24" s="60">
        <v>-864389</v>
      </c>
    </row>
    <row r="25" spans="1:3" x14ac:dyDescent="0.2">
      <c r="A25" s="64" t="s">
        <v>357</v>
      </c>
      <c r="B25" s="66" t="s">
        <v>98</v>
      </c>
      <c r="C25" s="60">
        <v>-4531368</v>
      </c>
    </row>
    <row r="26" spans="1:3" x14ac:dyDescent="0.2">
      <c r="A26" s="64" t="s">
        <v>358</v>
      </c>
      <c r="B26" s="67" t="s">
        <v>359</v>
      </c>
      <c r="C26" s="60">
        <v>10382255</v>
      </c>
    </row>
    <row r="27" spans="1:3" x14ac:dyDescent="0.2">
      <c r="A27" s="64" t="s">
        <v>360</v>
      </c>
      <c r="B27" s="66" t="s">
        <v>361</v>
      </c>
      <c r="C27" s="60">
        <v>6408697</v>
      </c>
    </row>
    <row r="28" spans="1:3" x14ac:dyDescent="0.2">
      <c r="A28" s="65" t="s">
        <v>362</v>
      </c>
      <c r="B28" s="68" t="s">
        <v>363</v>
      </c>
      <c r="C28" s="60">
        <v>0</v>
      </c>
    </row>
    <row r="29" spans="1:3" x14ac:dyDescent="0.2">
      <c r="A29" s="64" t="s">
        <v>364</v>
      </c>
      <c r="B29" s="66" t="s">
        <v>108</v>
      </c>
      <c r="C29" s="60">
        <v>6408697</v>
      </c>
    </row>
    <row r="30" spans="1:3" x14ac:dyDescent="0.2">
      <c r="A30" s="19"/>
      <c r="B30" s="19"/>
      <c r="C30" s="6"/>
    </row>
    <row r="31" spans="1:3" x14ac:dyDescent="0.2">
      <c r="A31" s="19"/>
      <c r="B31" s="19"/>
      <c r="C31" s="6"/>
    </row>
    <row r="32" spans="1:3" x14ac:dyDescent="0.2">
      <c r="A32" s="19"/>
      <c r="B32" s="19"/>
    </row>
    <row r="33" spans="1:3" x14ac:dyDescent="0.2">
      <c r="A33" s="19"/>
      <c r="B33" s="19"/>
    </row>
    <row r="34" spans="1:3" x14ac:dyDescent="0.2">
      <c r="A34" s="19"/>
      <c r="B34" s="19"/>
    </row>
    <row r="35" spans="1:3" x14ac:dyDescent="0.2">
      <c r="A35" s="19"/>
      <c r="B35" s="19"/>
      <c r="C35" s="6"/>
    </row>
    <row r="36" spans="1:3" x14ac:dyDescent="0.2">
      <c r="A36" s="19"/>
      <c r="B36" s="19"/>
    </row>
    <row r="37" spans="1:3" x14ac:dyDescent="0.2">
      <c r="A37" s="19"/>
      <c r="B37" s="19"/>
    </row>
    <row r="38" spans="1:3" x14ac:dyDescent="0.2">
      <c r="A38" s="19"/>
      <c r="B38" s="19"/>
    </row>
    <row r="39" spans="1:3" x14ac:dyDescent="0.2">
      <c r="A39" s="19"/>
      <c r="B39" s="19"/>
    </row>
    <row r="40" spans="1:3" x14ac:dyDescent="0.2">
      <c r="A40" s="19"/>
      <c r="B40" s="19"/>
      <c r="C40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86"/>
  <dimension ref="A1:C40"/>
  <sheetViews>
    <sheetView workbookViewId="0">
      <selection sqref="A1:IV65536"/>
    </sheetView>
  </sheetViews>
  <sheetFormatPr defaultRowHeight="12.75" x14ac:dyDescent="0.2"/>
  <cols>
    <col min="2" max="2" width="97.140625" customWidth="1"/>
    <col min="3" max="3" width="13.85546875" customWidth="1"/>
  </cols>
  <sheetData>
    <row r="1" spans="1:3" ht="15.75" x14ac:dyDescent="0.25">
      <c r="A1" s="106" t="s">
        <v>301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330</v>
      </c>
      <c r="B4" s="107"/>
      <c r="C4" s="107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331</v>
      </c>
      <c r="B8" s="66" t="s">
        <v>332</v>
      </c>
      <c r="C8" s="60">
        <v>9321733</v>
      </c>
    </row>
    <row r="9" spans="1:3" x14ac:dyDescent="0.2">
      <c r="A9" s="65"/>
      <c r="B9" s="66" t="s">
        <v>333</v>
      </c>
      <c r="C9" s="60">
        <v>15134577</v>
      </c>
    </row>
    <row r="10" spans="1:3" x14ac:dyDescent="0.2">
      <c r="A10" s="65"/>
      <c r="B10" s="66" t="s">
        <v>334</v>
      </c>
      <c r="C10" s="60">
        <v>5812844</v>
      </c>
    </row>
    <row r="11" spans="1:3" x14ac:dyDescent="0.2">
      <c r="A11" s="64" t="s">
        <v>335</v>
      </c>
      <c r="B11" s="66" t="s">
        <v>336</v>
      </c>
      <c r="C11" s="60">
        <v>3524623</v>
      </c>
    </row>
    <row r="12" spans="1:3" x14ac:dyDescent="0.2">
      <c r="A12" s="65"/>
      <c r="B12" s="66" t="s">
        <v>337</v>
      </c>
      <c r="C12" s="60">
        <v>4584447</v>
      </c>
    </row>
    <row r="13" spans="1:3" x14ac:dyDescent="0.2">
      <c r="A13" s="65"/>
      <c r="B13" s="66" t="s">
        <v>338</v>
      </c>
      <c r="C13" s="60">
        <v>1059824</v>
      </c>
    </row>
    <row r="14" spans="1:3" ht="25.5" x14ac:dyDescent="0.2">
      <c r="A14" s="64" t="s">
        <v>339</v>
      </c>
      <c r="B14" s="67" t="s">
        <v>340</v>
      </c>
      <c r="C14" s="60">
        <v>2518</v>
      </c>
    </row>
    <row r="15" spans="1:3" ht="25.5" x14ac:dyDescent="0.2">
      <c r="A15" s="64" t="s">
        <v>341</v>
      </c>
      <c r="B15" s="67" t="s">
        <v>342</v>
      </c>
      <c r="C15" s="59">
        <v>0</v>
      </c>
    </row>
    <row r="16" spans="1:3" x14ac:dyDescent="0.2">
      <c r="A16" s="64" t="s">
        <v>343</v>
      </c>
      <c r="B16" s="67" t="s">
        <v>344</v>
      </c>
      <c r="C16" s="57"/>
    </row>
    <row r="17" spans="1:3" x14ac:dyDescent="0.2">
      <c r="A17" s="64" t="s">
        <v>345</v>
      </c>
      <c r="B17" s="67" t="s">
        <v>346</v>
      </c>
      <c r="C17" s="60">
        <v>108540</v>
      </c>
    </row>
    <row r="18" spans="1:3" x14ac:dyDescent="0.2">
      <c r="A18" s="64" t="s">
        <v>87</v>
      </c>
      <c r="B18" s="67" t="s">
        <v>347</v>
      </c>
      <c r="C18" s="57"/>
    </row>
    <row r="19" spans="1:3" x14ac:dyDescent="0.2">
      <c r="A19" s="64" t="s">
        <v>91</v>
      </c>
      <c r="B19" s="66" t="s">
        <v>348</v>
      </c>
      <c r="C19" s="60">
        <v>3899277</v>
      </c>
    </row>
    <row r="20" spans="1:3" x14ac:dyDescent="0.2">
      <c r="A20" s="64" t="s">
        <v>95</v>
      </c>
      <c r="B20" s="66" t="s">
        <v>349</v>
      </c>
      <c r="C20" s="59">
        <v>198</v>
      </c>
    </row>
    <row r="21" spans="1:3" x14ac:dyDescent="0.2">
      <c r="A21" s="64" t="s">
        <v>350</v>
      </c>
      <c r="B21" s="66" t="s">
        <v>90</v>
      </c>
      <c r="C21" s="60">
        <v>32773</v>
      </c>
    </row>
    <row r="22" spans="1:3" x14ac:dyDescent="0.2">
      <c r="A22" s="64" t="s">
        <v>351</v>
      </c>
      <c r="B22" s="67" t="s">
        <v>352</v>
      </c>
      <c r="C22" s="60">
        <v>-1689640</v>
      </c>
    </row>
    <row r="23" spans="1:3" x14ac:dyDescent="0.2">
      <c r="A23" s="64" t="s">
        <v>353</v>
      </c>
      <c r="B23" s="67" t="s">
        <v>354</v>
      </c>
      <c r="C23" s="60">
        <v>2573889</v>
      </c>
    </row>
    <row r="24" spans="1:3" x14ac:dyDescent="0.2">
      <c r="A24" s="64" t="s">
        <v>355</v>
      </c>
      <c r="B24" s="66" t="s">
        <v>356</v>
      </c>
      <c r="C24" s="60">
        <v>644235</v>
      </c>
    </row>
    <row r="25" spans="1:3" x14ac:dyDescent="0.2">
      <c r="A25" s="64" t="s">
        <v>357</v>
      </c>
      <c r="B25" s="66" t="s">
        <v>98</v>
      </c>
      <c r="C25" s="60">
        <v>2778632</v>
      </c>
    </row>
    <row r="26" spans="1:3" x14ac:dyDescent="0.2">
      <c r="A26" s="64" t="s">
        <v>358</v>
      </c>
      <c r="B26" s="67" t="s">
        <v>359</v>
      </c>
      <c r="C26" s="60">
        <v>-2955969</v>
      </c>
    </row>
    <row r="27" spans="1:3" x14ac:dyDescent="0.2">
      <c r="A27" s="64" t="s">
        <v>360</v>
      </c>
      <c r="B27" s="66" t="s">
        <v>361</v>
      </c>
      <c r="C27" s="60">
        <v>6247297</v>
      </c>
    </row>
    <row r="28" spans="1:3" x14ac:dyDescent="0.2">
      <c r="A28" s="65" t="s">
        <v>362</v>
      </c>
      <c r="B28" s="68" t="s">
        <v>363</v>
      </c>
      <c r="C28" s="57"/>
    </row>
    <row r="29" spans="1:3" x14ac:dyDescent="0.2">
      <c r="A29" s="64" t="s">
        <v>364</v>
      </c>
      <c r="B29" s="66" t="s">
        <v>108</v>
      </c>
      <c r="C29" s="60">
        <v>6247297</v>
      </c>
    </row>
    <row r="30" spans="1:3" x14ac:dyDescent="0.2">
      <c r="A30" s="19"/>
      <c r="B30" s="19"/>
      <c r="C30" s="6"/>
    </row>
    <row r="31" spans="1:3" x14ac:dyDescent="0.2">
      <c r="A31" s="19"/>
      <c r="B31" s="19"/>
      <c r="C31" s="6"/>
    </row>
    <row r="32" spans="1:3" x14ac:dyDescent="0.2">
      <c r="A32" s="19"/>
      <c r="B32" s="19"/>
    </row>
    <row r="33" spans="1:3" x14ac:dyDescent="0.2">
      <c r="A33" s="19"/>
      <c r="B33" s="19"/>
    </row>
    <row r="34" spans="1:3" x14ac:dyDescent="0.2">
      <c r="A34" s="19"/>
      <c r="B34" s="19"/>
    </row>
    <row r="35" spans="1:3" x14ac:dyDescent="0.2">
      <c r="A35" s="19"/>
      <c r="B35" s="19"/>
      <c r="C35" s="6"/>
    </row>
    <row r="36" spans="1:3" x14ac:dyDescent="0.2">
      <c r="A36" s="19"/>
      <c r="B36" s="19"/>
    </row>
    <row r="37" spans="1:3" x14ac:dyDescent="0.2">
      <c r="A37" s="19"/>
      <c r="B37" s="19"/>
    </row>
    <row r="38" spans="1:3" x14ac:dyDescent="0.2">
      <c r="A38" s="19"/>
      <c r="B38" s="19"/>
    </row>
    <row r="39" spans="1:3" x14ac:dyDescent="0.2">
      <c r="A39" s="19"/>
      <c r="B39" s="19"/>
    </row>
    <row r="40" spans="1:3" x14ac:dyDescent="0.2">
      <c r="A40" s="19"/>
      <c r="B40" s="19"/>
      <c r="C40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87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7.140625" customWidth="1"/>
    <col min="3" max="3" width="13.85546875" customWidth="1"/>
  </cols>
  <sheetData>
    <row r="1" spans="1:3" ht="15.75" x14ac:dyDescent="0.25">
      <c r="A1" s="106" t="s">
        <v>301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303</v>
      </c>
      <c r="B4" s="107"/>
      <c r="C4" s="107"/>
    </row>
    <row r="5" spans="1:3" ht="15" x14ac:dyDescent="0.2">
      <c r="A5" s="8"/>
      <c r="B5" s="8"/>
      <c r="C5" s="51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9" t="s">
        <v>65</v>
      </c>
      <c r="B8" s="19" t="s">
        <v>281</v>
      </c>
      <c r="C8" s="6">
        <v>5991625</v>
      </c>
    </row>
    <row r="9" spans="1:3" x14ac:dyDescent="0.2">
      <c r="A9" s="19" t="s">
        <v>282</v>
      </c>
      <c r="B9" s="19" t="s">
        <v>68</v>
      </c>
      <c r="C9" s="6">
        <v>9652868</v>
      </c>
    </row>
    <row r="10" spans="1:3" x14ac:dyDescent="0.2">
      <c r="A10" s="19" t="s">
        <v>283</v>
      </c>
      <c r="B10" s="19" t="s">
        <v>70</v>
      </c>
      <c r="C10" s="6">
        <v>3661243</v>
      </c>
    </row>
    <row r="11" spans="1:3" x14ac:dyDescent="0.2">
      <c r="A11" s="19" t="s">
        <v>71</v>
      </c>
      <c r="B11" s="19" t="s">
        <v>284</v>
      </c>
      <c r="C11" s="6">
        <v>2267470</v>
      </c>
    </row>
    <row r="12" spans="1:3" x14ac:dyDescent="0.2">
      <c r="A12" s="19" t="s">
        <v>73</v>
      </c>
      <c r="B12" s="19" t="s">
        <v>74</v>
      </c>
      <c r="C12" s="6">
        <v>2965960</v>
      </c>
    </row>
    <row r="13" spans="1:3" x14ac:dyDescent="0.2">
      <c r="A13" s="19" t="s">
        <v>75</v>
      </c>
      <c r="B13" s="19" t="s">
        <v>76</v>
      </c>
      <c r="C13" s="6">
        <v>698490</v>
      </c>
    </row>
    <row r="14" spans="1:3" x14ac:dyDescent="0.2">
      <c r="A14" s="19" t="s">
        <v>77</v>
      </c>
      <c r="B14" s="19" t="s">
        <v>285</v>
      </c>
      <c r="C14" s="6">
        <v>8259095</v>
      </c>
    </row>
    <row r="15" spans="1:3" x14ac:dyDescent="0.2">
      <c r="A15" s="19" t="s">
        <v>117</v>
      </c>
      <c r="B15" s="19" t="s">
        <v>286</v>
      </c>
      <c r="C15" s="6">
        <v>108618</v>
      </c>
    </row>
    <row r="16" spans="1:3" x14ac:dyDescent="0.2">
      <c r="A16" s="19" t="s">
        <v>119</v>
      </c>
      <c r="B16" s="19" t="s">
        <v>120</v>
      </c>
      <c r="C16" s="6">
        <v>108618</v>
      </c>
    </row>
    <row r="17" spans="1:3" x14ac:dyDescent="0.2">
      <c r="A17" s="19" t="s">
        <v>123</v>
      </c>
      <c r="B17" s="19" t="s">
        <v>124</v>
      </c>
    </row>
    <row r="18" spans="1:3" x14ac:dyDescent="0.2">
      <c r="A18" s="19" t="s">
        <v>79</v>
      </c>
      <c r="B18" s="19" t="s">
        <v>287</v>
      </c>
      <c r="C18" s="6">
        <v>1327086</v>
      </c>
    </row>
    <row r="19" spans="1:3" x14ac:dyDescent="0.2">
      <c r="A19" s="19" t="s">
        <v>81</v>
      </c>
      <c r="B19" s="19" t="s">
        <v>82</v>
      </c>
      <c r="C19" s="6">
        <v>48879857</v>
      </c>
    </row>
    <row r="20" spans="1:3" x14ac:dyDescent="0.2">
      <c r="A20" s="19" t="s">
        <v>83</v>
      </c>
      <c r="B20" s="19" t="s">
        <v>84</v>
      </c>
      <c r="C20" s="6">
        <v>47552771</v>
      </c>
    </row>
    <row r="21" spans="1:3" x14ac:dyDescent="0.2">
      <c r="A21" s="19" t="s">
        <v>85</v>
      </c>
      <c r="B21" s="19" t="s">
        <v>288</v>
      </c>
      <c r="C21">
        <v>39</v>
      </c>
    </row>
    <row r="22" spans="1:3" x14ac:dyDescent="0.2">
      <c r="A22" s="19" t="s">
        <v>289</v>
      </c>
      <c r="B22" s="19" t="s">
        <v>290</v>
      </c>
      <c r="C22" s="6">
        <v>3107065</v>
      </c>
    </row>
    <row r="23" spans="1:3" x14ac:dyDescent="0.2">
      <c r="A23" s="19" t="s">
        <v>89</v>
      </c>
      <c r="B23" s="19" t="s">
        <v>90</v>
      </c>
      <c r="C23" s="6">
        <v>3107065</v>
      </c>
    </row>
    <row r="24" spans="1:3" x14ac:dyDescent="0.2">
      <c r="A24" s="19" t="s">
        <v>291</v>
      </c>
      <c r="B24" s="19" t="s">
        <v>292</v>
      </c>
      <c r="C24" s="6">
        <v>-4034871</v>
      </c>
    </row>
    <row r="25" spans="1:3" x14ac:dyDescent="0.2">
      <c r="A25" s="19" t="s">
        <v>93</v>
      </c>
      <c r="B25" s="19" t="s">
        <v>94</v>
      </c>
      <c r="C25" s="6">
        <v>4034871</v>
      </c>
    </row>
    <row r="26" spans="1:3" x14ac:dyDescent="0.2">
      <c r="A26" s="19" t="s">
        <v>125</v>
      </c>
      <c r="B26" s="19" t="s">
        <v>293</v>
      </c>
      <c r="C26" s="6">
        <v>-3837066</v>
      </c>
    </row>
    <row r="27" spans="1:3" x14ac:dyDescent="0.2">
      <c r="A27" s="19" t="s">
        <v>97</v>
      </c>
      <c r="B27" s="19" t="s">
        <v>98</v>
      </c>
      <c r="C27" s="6">
        <v>3837066</v>
      </c>
    </row>
    <row r="28" spans="1:3" x14ac:dyDescent="0.2">
      <c r="A28" s="19" t="s">
        <v>99</v>
      </c>
      <c r="B28" s="19" t="s">
        <v>294</v>
      </c>
      <c r="C28" s="6">
        <v>-661667</v>
      </c>
    </row>
    <row r="29" spans="1:3" x14ac:dyDescent="0.2">
      <c r="A29" s="19" t="s">
        <v>101</v>
      </c>
      <c r="B29" s="19" t="s">
        <v>102</v>
      </c>
      <c r="C29" s="6">
        <v>6377431</v>
      </c>
    </row>
    <row r="30" spans="1:3" x14ac:dyDescent="0.2">
      <c r="A30" s="19" t="s">
        <v>103</v>
      </c>
      <c r="B30" s="19" t="s">
        <v>104</v>
      </c>
      <c r="C30" s="6">
        <v>7039098</v>
      </c>
    </row>
    <row r="31" spans="1:3" x14ac:dyDescent="0.2">
      <c r="A31" s="19" t="s">
        <v>105</v>
      </c>
      <c r="B31" s="19" t="s">
        <v>295</v>
      </c>
      <c r="C31" s="6">
        <v>4268299</v>
      </c>
    </row>
    <row r="32" spans="1:3" x14ac:dyDescent="0.2">
      <c r="A32" s="19" t="s">
        <v>230</v>
      </c>
      <c r="B32" s="19" t="s">
        <v>243</v>
      </c>
    </row>
    <row r="33" spans="1:3" x14ac:dyDescent="0.2">
      <c r="A33" s="19" t="s">
        <v>232</v>
      </c>
      <c r="B33" s="19" t="s">
        <v>253</v>
      </c>
    </row>
    <row r="34" spans="1:3" x14ac:dyDescent="0.2">
      <c r="A34" s="19" t="s">
        <v>234</v>
      </c>
      <c r="B34" s="19" t="s">
        <v>254</v>
      </c>
    </row>
    <row r="35" spans="1:3" x14ac:dyDescent="0.2">
      <c r="A35" s="19" t="s">
        <v>107</v>
      </c>
      <c r="B35" s="19" t="s">
        <v>108</v>
      </c>
      <c r="C35" s="6">
        <v>4268299</v>
      </c>
    </row>
    <row r="36" spans="1:3" x14ac:dyDescent="0.2">
      <c r="A36" s="19" t="s">
        <v>237</v>
      </c>
      <c r="B36" s="19" t="s">
        <v>244</v>
      </c>
      <c r="C36">
        <v>0</v>
      </c>
    </row>
    <row r="37" spans="1:3" x14ac:dyDescent="0.2">
      <c r="A37" s="19" t="s">
        <v>109</v>
      </c>
      <c r="B37" s="19" t="s">
        <v>255</v>
      </c>
      <c r="C37">
        <v>0</v>
      </c>
    </row>
    <row r="38" spans="1:3" x14ac:dyDescent="0.2">
      <c r="A38" s="19" t="s">
        <v>155</v>
      </c>
      <c r="B38" s="19" t="s">
        <v>256</v>
      </c>
      <c r="C38">
        <v>0</v>
      </c>
    </row>
    <row r="39" spans="1:3" x14ac:dyDescent="0.2">
      <c r="A39" s="19" t="s">
        <v>157</v>
      </c>
      <c r="B39" s="19" t="s">
        <v>257</v>
      </c>
      <c r="C39">
        <v>0</v>
      </c>
    </row>
    <row r="40" spans="1:3" x14ac:dyDescent="0.2">
      <c r="A40" s="19" t="s">
        <v>159</v>
      </c>
      <c r="B40" s="19" t="s">
        <v>245</v>
      </c>
      <c r="C40" s="6">
        <v>4268299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88"/>
  <dimension ref="A1:C40"/>
  <sheetViews>
    <sheetView topLeftCell="B1" workbookViewId="0">
      <selection sqref="A1:IV65536"/>
    </sheetView>
  </sheetViews>
  <sheetFormatPr defaultRowHeight="12.75" x14ac:dyDescent="0.2"/>
  <cols>
    <col min="1" max="1" width="17" customWidth="1"/>
    <col min="2" max="2" width="97.140625" customWidth="1"/>
    <col min="3" max="3" width="13.85546875" customWidth="1"/>
  </cols>
  <sheetData>
    <row r="1" spans="1:3" ht="15.75" x14ac:dyDescent="0.25">
      <c r="A1" s="106" t="s">
        <v>301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300</v>
      </c>
      <c r="B4" s="107"/>
      <c r="C4" s="107"/>
    </row>
    <row r="5" spans="1:3" ht="15" x14ac:dyDescent="0.2">
      <c r="A5" s="8"/>
      <c r="B5" s="8"/>
      <c r="C5" s="51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9" t="s">
        <v>65</v>
      </c>
      <c r="B8" s="19" t="s">
        <v>281</v>
      </c>
      <c r="C8" s="6">
        <v>2665126</v>
      </c>
    </row>
    <row r="9" spans="1:3" x14ac:dyDescent="0.2">
      <c r="A9" s="19" t="s">
        <v>282</v>
      </c>
      <c r="B9" s="19" t="s">
        <v>68</v>
      </c>
      <c r="C9" s="6">
        <v>4340476</v>
      </c>
    </row>
    <row r="10" spans="1:3" x14ac:dyDescent="0.2">
      <c r="A10" s="19" t="s">
        <v>283</v>
      </c>
      <c r="B10" s="19" t="s">
        <v>70</v>
      </c>
      <c r="C10" s="6">
        <v>1675350</v>
      </c>
    </row>
    <row r="11" spans="1:3" x14ac:dyDescent="0.2">
      <c r="A11" s="19" t="s">
        <v>71</v>
      </c>
      <c r="B11" s="19" t="s">
        <v>284</v>
      </c>
      <c r="C11" s="6">
        <v>1050199</v>
      </c>
    </row>
    <row r="12" spans="1:3" x14ac:dyDescent="0.2">
      <c r="A12" s="19" t="s">
        <v>73</v>
      </c>
      <c r="B12" s="19" t="s">
        <v>74</v>
      </c>
      <c r="C12" s="6">
        <v>1375796</v>
      </c>
    </row>
    <row r="13" spans="1:3" x14ac:dyDescent="0.2">
      <c r="A13" s="19" t="s">
        <v>75</v>
      </c>
      <c r="B13" s="19" t="s">
        <v>76</v>
      </c>
      <c r="C13" s="6">
        <v>325597</v>
      </c>
    </row>
    <row r="14" spans="1:3" x14ac:dyDescent="0.2">
      <c r="A14" s="19" t="s">
        <v>77</v>
      </c>
      <c r="B14" s="19" t="s">
        <v>285</v>
      </c>
      <c r="C14" s="6">
        <v>3715325</v>
      </c>
    </row>
    <row r="15" spans="1:3" x14ac:dyDescent="0.2">
      <c r="A15" s="19" t="s">
        <v>117</v>
      </c>
      <c r="B15" s="19" t="s">
        <v>286</v>
      </c>
      <c r="C15" s="6">
        <v>80993</v>
      </c>
    </row>
    <row r="16" spans="1:3" x14ac:dyDescent="0.2">
      <c r="A16" s="19" t="s">
        <v>119</v>
      </c>
      <c r="B16" s="19" t="s">
        <v>120</v>
      </c>
      <c r="C16" s="6">
        <v>80993</v>
      </c>
    </row>
    <row r="17" spans="1:3" x14ac:dyDescent="0.2">
      <c r="A17" s="19" t="s">
        <v>123</v>
      </c>
      <c r="B17" s="19" t="s">
        <v>124</v>
      </c>
    </row>
    <row r="18" spans="1:3" x14ac:dyDescent="0.2">
      <c r="A18" s="19" t="s">
        <v>79</v>
      </c>
      <c r="B18" s="19" t="s">
        <v>287</v>
      </c>
      <c r="C18" s="6">
        <v>-2085048</v>
      </c>
    </row>
    <row r="19" spans="1:3" x14ac:dyDescent="0.2">
      <c r="A19" s="19" t="s">
        <v>81</v>
      </c>
      <c r="B19" s="19" t="s">
        <v>82</v>
      </c>
      <c r="C19" s="6">
        <v>24808025</v>
      </c>
    </row>
    <row r="20" spans="1:3" x14ac:dyDescent="0.2">
      <c r="A20" s="19" t="s">
        <v>83</v>
      </c>
      <c r="B20" s="19" t="s">
        <v>84</v>
      </c>
      <c r="C20" s="6">
        <v>26893073</v>
      </c>
    </row>
    <row r="21" spans="1:3" x14ac:dyDescent="0.2">
      <c r="A21" s="19" t="s">
        <v>85</v>
      </c>
      <c r="B21" s="19" t="s">
        <v>288</v>
      </c>
      <c r="C21">
        <v>36</v>
      </c>
    </row>
    <row r="22" spans="1:3" x14ac:dyDescent="0.2">
      <c r="A22" s="19" t="s">
        <v>289</v>
      </c>
      <c r="B22" s="19" t="s">
        <v>290</v>
      </c>
      <c r="C22" s="6">
        <v>1800787</v>
      </c>
    </row>
    <row r="23" spans="1:3" x14ac:dyDescent="0.2">
      <c r="A23" s="19" t="s">
        <v>89</v>
      </c>
      <c r="B23" s="19" t="s">
        <v>90</v>
      </c>
      <c r="C23" s="6">
        <v>1800787</v>
      </c>
    </row>
    <row r="24" spans="1:3" x14ac:dyDescent="0.2">
      <c r="A24" s="19" t="s">
        <v>291</v>
      </c>
      <c r="B24" s="19" t="s">
        <v>292</v>
      </c>
      <c r="C24" s="6">
        <v>-2491656</v>
      </c>
    </row>
    <row r="25" spans="1:3" x14ac:dyDescent="0.2">
      <c r="A25" s="19" t="s">
        <v>93</v>
      </c>
      <c r="B25" s="19" t="s">
        <v>94</v>
      </c>
      <c r="C25" s="6">
        <v>2491656</v>
      </c>
    </row>
    <row r="26" spans="1:3" x14ac:dyDescent="0.2">
      <c r="A26" s="19" t="s">
        <v>125</v>
      </c>
      <c r="B26" s="19" t="s">
        <v>293</v>
      </c>
      <c r="C26" s="6">
        <v>-1782092</v>
      </c>
    </row>
    <row r="27" spans="1:3" x14ac:dyDescent="0.2">
      <c r="A27" s="19" t="s">
        <v>97</v>
      </c>
      <c r="B27" s="19" t="s">
        <v>98</v>
      </c>
      <c r="C27" s="6">
        <v>1782092</v>
      </c>
    </row>
    <row r="28" spans="1:3" x14ac:dyDescent="0.2">
      <c r="A28" s="19" t="s">
        <v>99</v>
      </c>
      <c r="B28" s="19" t="s">
        <v>294</v>
      </c>
      <c r="C28" s="6">
        <v>2496678</v>
      </c>
    </row>
    <row r="29" spans="1:3" x14ac:dyDescent="0.2">
      <c r="A29" s="19" t="s">
        <v>101</v>
      </c>
      <c r="B29" s="19" t="s">
        <v>102</v>
      </c>
      <c r="C29" s="6">
        <v>3827672</v>
      </c>
    </row>
    <row r="30" spans="1:3" x14ac:dyDescent="0.2">
      <c r="A30" s="19" t="s">
        <v>103</v>
      </c>
      <c r="B30" s="19" t="s">
        <v>104</v>
      </c>
      <c r="C30" s="6">
        <v>1330994</v>
      </c>
    </row>
    <row r="31" spans="1:3" x14ac:dyDescent="0.2">
      <c r="A31" s="19" t="s">
        <v>105</v>
      </c>
      <c r="B31" s="19" t="s">
        <v>295</v>
      </c>
      <c r="C31" s="6">
        <v>1735023</v>
      </c>
    </row>
    <row r="32" spans="1:3" x14ac:dyDescent="0.2">
      <c r="A32" s="19" t="s">
        <v>230</v>
      </c>
      <c r="B32" s="19" t="s">
        <v>243</v>
      </c>
    </row>
    <row r="33" spans="1:3" x14ac:dyDescent="0.2">
      <c r="A33" s="19" t="s">
        <v>232</v>
      </c>
      <c r="B33" s="19" t="s">
        <v>253</v>
      </c>
    </row>
    <row r="34" spans="1:3" x14ac:dyDescent="0.2">
      <c r="A34" s="19" t="s">
        <v>234</v>
      </c>
      <c r="B34" s="19" t="s">
        <v>254</v>
      </c>
    </row>
    <row r="35" spans="1:3" x14ac:dyDescent="0.2">
      <c r="A35" s="19" t="s">
        <v>107</v>
      </c>
      <c r="B35" s="19" t="s">
        <v>108</v>
      </c>
      <c r="C35" s="6">
        <v>1735023</v>
      </c>
    </row>
    <row r="36" spans="1:3" x14ac:dyDescent="0.2">
      <c r="A36" s="19" t="s">
        <v>237</v>
      </c>
      <c r="B36" s="19" t="s">
        <v>244</v>
      </c>
    </row>
    <row r="37" spans="1:3" x14ac:dyDescent="0.2">
      <c r="A37" s="19" t="s">
        <v>109</v>
      </c>
      <c r="B37" s="19" t="s">
        <v>255</v>
      </c>
    </row>
    <row r="38" spans="1:3" x14ac:dyDescent="0.2">
      <c r="A38" s="19" t="s">
        <v>155</v>
      </c>
      <c r="B38" s="19" t="s">
        <v>256</v>
      </c>
    </row>
    <row r="39" spans="1:3" x14ac:dyDescent="0.2">
      <c r="A39" s="19" t="s">
        <v>157</v>
      </c>
      <c r="B39" s="19" t="s">
        <v>257</v>
      </c>
    </row>
    <row r="40" spans="1:3" x14ac:dyDescent="0.2">
      <c r="A40" s="19" t="s">
        <v>159</v>
      </c>
      <c r="B40" s="19" t="s">
        <v>245</v>
      </c>
      <c r="C40" s="6">
        <v>1735023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89"/>
  <dimension ref="A1:D39"/>
  <sheetViews>
    <sheetView topLeftCell="A4" workbookViewId="0">
      <selection activeCell="C39" sqref="C39"/>
    </sheetView>
  </sheetViews>
  <sheetFormatPr defaultRowHeight="12.75" x14ac:dyDescent="0.2"/>
  <cols>
    <col min="1" max="1" width="17" customWidth="1"/>
    <col min="2" max="2" width="97.14062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297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9" t="s">
        <v>65</v>
      </c>
      <c r="B8" s="19" t="s">
        <v>281</v>
      </c>
      <c r="C8" s="48">
        <v>8255321</v>
      </c>
    </row>
    <row r="9" spans="1:3" x14ac:dyDescent="0.2">
      <c r="A9" s="19" t="s">
        <v>282</v>
      </c>
      <c r="B9" s="19" t="s">
        <v>68</v>
      </c>
      <c r="C9" s="48">
        <v>13514428</v>
      </c>
    </row>
    <row r="10" spans="1:3" x14ac:dyDescent="0.2">
      <c r="A10" s="19" t="s">
        <v>283</v>
      </c>
      <c r="B10" s="19" t="s">
        <v>70</v>
      </c>
      <c r="C10" s="48">
        <v>5259107</v>
      </c>
    </row>
    <row r="11" spans="1:3" x14ac:dyDescent="0.2">
      <c r="A11" s="19" t="s">
        <v>71</v>
      </c>
      <c r="B11" s="19" t="s">
        <v>284</v>
      </c>
      <c r="C11" s="48">
        <v>4054969</v>
      </c>
    </row>
    <row r="12" spans="1:3" x14ac:dyDescent="0.2">
      <c r="A12" s="19" t="s">
        <v>73</v>
      </c>
      <c r="B12" s="19" t="s">
        <v>74</v>
      </c>
      <c r="C12" s="48">
        <v>5301875</v>
      </c>
    </row>
    <row r="13" spans="1:3" x14ac:dyDescent="0.2">
      <c r="A13" s="19" t="s">
        <v>75</v>
      </c>
      <c r="B13" s="19" t="s">
        <v>76</v>
      </c>
      <c r="C13" s="48">
        <v>1246906</v>
      </c>
    </row>
    <row r="14" spans="1:3" x14ac:dyDescent="0.2">
      <c r="A14" s="19" t="s">
        <v>77</v>
      </c>
      <c r="B14" s="19" t="s">
        <v>285</v>
      </c>
      <c r="C14" s="6">
        <v>12310290</v>
      </c>
    </row>
    <row r="15" spans="1:3" x14ac:dyDescent="0.2">
      <c r="A15" s="19" t="s">
        <v>117</v>
      </c>
      <c r="B15" s="19" t="s">
        <v>286</v>
      </c>
      <c r="C15" s="48">
        <v>15169</v>
      </c>
    </row>
    <row r="16" spans="1:3" x14ac:dyDescent="0.2">
      <c r="A16" s="19" t="s">
        <v>79</v>
      </c>
      <c r="B16" s="19" t="s">
        <v>287</v>
      </c>
      <c r="C16" s="48">
        <v>898872</v>
      </c>
    </row>
    <row r="17" spans="1:3" x14ac:dyDescent="0.2">
      <c r="A17" s="19" t="s">
        <v>85</v>
      </c>
      <c r="B17" s="19" t="s">
        <v>288</v>
      </c>
      <c r="C17" s="48">
        <v>43</v>
      </c>
    </row>
    <row r="18" spans="1:3" x14ac:dyDescent="0.2">
      <c r="A18" s="19" t="s">
        <v>289</v>
      </c>
      <c r="B18" s="19" t="s">
        <v>290</v>
      </c>
      <c r="C18" s="48">
        <v>6665678</v>
      </c>
    </row>
    <row r="19" spans="1:3" x14ac:dyDescent="0.2">
      <c r="A19" s="19" t="s">
        <v>89</v>
      </c>
      <c r="B19" s="19" t="s">
        <v>90</v>
      </c>
      <c r="C19" s="48">
        <v>6665678</v>
      </c>
    </row>
    <row r="20" spans="1:3" x14ac:dyDescent="0.2">
      <c r="A20" s="19" t="s">
        <v>291</v>
      </c>
      <c r="B20" s="19" t="s">
        <v>292</v>
      </c>
      <c r="C20" s="48">
        <v>-8833900</v>
      </c>
    </row>
    <row r="21" spans="1:3" x14ac:dyDescent="0.2">
      <c r="A21" s="19" t="s">
        <v>93</v>
      </c>
      <c r="B21" s="19" t="s">
        <v>94</v>
      </c>
      <c r="C21" s="48">
        <v>8833900</v>
      </c>
    </row>
    <row r="22" spans="1:3" x14ac:dyDescent="0.2">
      <c r="A22" s="19" t="s">
        <v>125</v>
      </c>
      <c r="B22" s="19" t="s">
        <v>293</v>
      </c>
      <c r="C22" s="48">
        <v>-7573512</v>
      </c>
    </row>
    <row r="23" spans="1:3" x14ac:dyDescent="0.2">
      <c r="A23" s="19" t="s">
        <v>97</v>
      </c>
      <c r="B23" s="19" t="s">
        <v>98</v>
      </c>
      <c r="C23" s="48">
        <v>7573512</v>
      </c>
    </row>
    <row r="24" spans="1:3" x14ac:dyDescent="0.2">
      <c r="A24" s="19" t="s">
        <v>99</v>
      </c>
      <c r="B24" s="19" t="s">
        <v>294</v>
      </c>
      <c r="C24" s="6">
        <v>-155731</v>
      </c>
    </row>
    <row r="25" spans="1:3" x14ac:dyDescent="0.2">
      <c r="A25" s="19" t="s">
        <v>101</v>
      </c>
      <c r="B25" s="19" t="s">
        <v>102</v>
      </c>
      <c r="C25" s="48">
        <v>6954867</v>
      </c>
    </row>
    <row r="26" spans="1:3" x14ac:dyDescent="0.2">
      <c r="A26" s="19" t="s">
        <v>103</v>
      </c>
      <c r="B26" s="19" t="s">
        <v>104</v>
      </c>
      <c r="C26" s="48">
        <v>7110598</v>
      </c>
    </row>
    <row r="27" spans="1:3" x14ac:dyDescent="0.2">
      <c r="A27" s="19" t="s">
        <v>105</v>
      </c>
      <c r="B27" s="19" t="s">
        <v>295</v>
      </c>
      <c r="C27" s="48">
        <v>3326909</v>
      </c>
    </row>
    <row r="28" spans="1:3" x14ac:dyDescent="0.2">
      <c r="A28" s="19" t="s">
        <v>230</v>
      </c>
      <c r="B28" s="19" t="s">
        <v>243</v>
      </c>
      <c r="C28" s="48">
        <v>0</v>
      </c>
    </row>
    <row r="29" spans="1:3" x14ac:dyDescent="0.2">
      <c r="A29" s="19" t="s">
        <v>232</v>
      </c>
      <c r="B29" s="19" t="s">
        <v>253</v>
      </c>
      <c r="C29" s="48">
        <v>0</v>
      </c>
    </row>
    <row r="30" spans="1:3" x14ac:dyDescent="0.2">
      <c r="A30" s="19" t="s">
        <v>234</v>
      </c>
      <c r="B30" s="19" t="s">
        <v>254</v>
      </c>
      <c r="C30" s="48">
        <v>0</v>
      </c>
    </row>
    <row r="31" spans="1:3" x14ac:dyDescent="0.2">
      <c r="A31" s="19" t="s">
        <v>107</v>
      </c>
      <c r="B31" s="19" t="s">
        <v>108</v>
      </c>
      <c r="C31" s="48">
        <v>3326909</v>
      </c>
    </row>
    <row r="32" spans="1:3" x14ac:dyDescent="0.2">
      <c r="A32" s="19" t="s">
        <v>237</v>
      </c>
      <c r="B32" s="19" t="s">
        <v>244</v>
      </c>
      <c r="C32" s="48">
        <v>-130009</v>
      </c>
    </row>
    <row r="33" spans="1:4" x14ac:dyDescent="0.2">
      <c r="A33" s="19" t="s">
        <v>109</v>
      </c>
      <c r="B33" s="19" t="s">
        <v>255</v>
      </c>
      <c r="C33" s="48">
        <v>-39373</v>
      </c>
    </row>
    <row r="34" spans="1:4" x14ac:dyDescent="0.2">
      <c r="A34" s="19" t="s">
        <v>155</v>
      </c>
      <c r="B34" s="19" t="s">
        <v>256</v>
      </c>
      <c r="C34" s="48">
        <v>10989</v>
      </c>
    </row>
    <row r="35" spans="1:4" x14ac:dyDescent="0.2">
      <c r="A35" s="19" t="s">
        <v>157</v>
      </c>
      <c r="B35" s="19" t="s">
        <v>257</v>
      </c>
      <c r="C35" s="48">
        <v>50362</v>
      </c>
      <c r="D35" s="6"/>
    </row>
    <row r="36" spans="1:4" x14ac:dyDescent="0.2">
      <c r="A36" s="19" t="s">
        <v>159</v>
      </c>
      <c r="B36" s="19" t="s">
        <v>245</v>
      </c>
      <c r="C36" s="48">
        <v>3157527</v>
      </c>
    </row>
    <row r="38" spans="1:4" x14ac:dyDescent="0.2">
      <c r="C38" s="6"/>
    </row>
    <row r="39" spans="1:4" x14ac:dyDescent="0.2">
      <c r="C39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90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7.14062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275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9" t="s">
        <v>65</v>
      </c>
      <c r="B8" s="19" t="s">
        <v>281</v>
      </c>
      <c r="C8" s="20">
        <v>5337272</v>
      </c>
    </row>
    <row r="9" spans="1:3" x14ac:dyDescent="0.2">
      <c r="A9" s="19" t="s">
        <v>282</v>
      </c>
      <c r="B9" s="19" t="s">
        <v>68</v>
      </c>
      <c r="C9" s="20">
        <v>8570134</v>
      </c>
    </row>
    <row r="10" spans="1:3" x14ac:dyDescent="0.2">
      <c r="A10" s="19" t="s">
        <v>283</v>
      </c>
      <c r="B10" s="19" t="s">
        <v>70</v>
      </c>
      <c r="C10" s="20">
        <v>3232862</v>
      </c>
    </row>
    <row r="11" spans="1:3" x14ac:dyDescent="0.2">
      <c r="A11" s="19" t="s">
        <v>71</v>
      </c>
      <c r="B11" s="19" t="s">
        <v>284</v>
      </c>
      <c r="C11" s="20">
        <v>2384220</v>
      </c>
    </row>
    <row r="12" spans="1:3" x14ac:dyDescent="0.2">
      <c r="A12" s="19" t="s">
        <v>73</v>
      </c>
      <c r="B12" s="19" t="s">
        <v>74</v>
      </c>
      <c r="C12" s="20">
        <v>3272378</v>
      </c>
    </row>
    <row r="13" spans="1:3" x14ac:dyDescent="0.2">
      <c r="A13" s="19" t="s">
        <v>75</v>
      </c>
      <c r="B13" s="19" t="s">
        <v>76</v>
      </c>
      <c r="C13" s="20">
        <v>888158</v>
      </c>
    </row>
    <row r="14" spans="1:3" x14ac:dyDescent="0.2">
      <c r="A14" s="19" t="s">
        <v>77</v>
      </c>
      <c r="B14" s="19" t="s">
        <v>285</v>
      </c>
      <c r="C14" s="20">
        <v>7721492</v>
      </c>
    </row>
    <row r="15" spans="1:3" x14ac:dyDescent="0.2">
      <c r="A15" s="19" t="s">
        <v>117</v>
      </c>
      <c r="B15" s="19" t="s">
        <v>286</v>
      </c>
      <c r="C15" s="20">
        <v>12548</v>
      </c>
    </row>
    <row r="16" spans="1:3" x14ac:dyDescent="0.2">
      <c r="A16" s="19" t="s">
        <v>119</v>
      </c>
      <c r="B16" s="19" t="s">
        <v>120</v>
      </c>
      <c r="C16" s="20">
        <v>12713</v>
      </c>
    </row>
    <row r="17" spans="1:3" x14ac:dyDescent="0.2">
      <c r="A17" s="19" t="s">
        <v>123</v>
      </c>
      <c r="B17" s="19" t="s">
        <v>124</v>
      </c>
      <c r="C17" s="20">
        <v>165</v>
      </c>
    </row>
    <row r="18" spans="1:3" x14ac:dyDescent="0.2">
      <c r="A18" s="19" t="s">
        <v>79</v>
      </c>
      <c r="B18" s="19" t="s">
        <v>287</v>
      </c>
      <c r="C18" s="20">
        <v>916529</v>
      </c>
    </row>
    <row r="19" spans="1:3" x14ac:dyDescent="0.2">
      <c r="A19" s="19" t="s">
        <v>81</v>
      </c>
      <c r="B19" s="19" t="s">
        <v>82</v>
      </c>
      <c r="C19" s="20">
        <v>19040954</v>
      </c>
    </row>
    <row r="20" spans="1:3" x14ac:dyDescent="0.2">
      <c r="A20" s="19" t="s">
        <v>83</v>
      </c>
      <c r="B20" s="19" t="s">
        <v>84</v>
      </c>
      <c r="C20" s="20">
        <v>18124425</v>
      </c>
    </row>
    <row r="21" spans="1:3" x14ac:dyDescent="0.2">
      <c r="A21" s="19" t="s">
        <v>85</v>
      </c>
      <c r="B21" s="19" t="s">
        <v>288</v>
      </c>
      <c r="C21" s="19"/>
    </row>
    <row r="22" spans="1:3" x14ac:dyDescent="0.2">
      <c r="A22" s="19" t="s">
        <v>289</v>
      </c>
      <c r="B22" s="19" t="s">
        <v>290</v>
      </c>
      <c r="C22" s="20">
        <v>3771322</v>
      </c>
    </row>
    <row r="23" spans="1:3" x14ac:dyDescent="0.2">
      <c r="A23" s="19" t="s">
        <v>89</v>
      </c>
      <c r="B23" s="19" t="s">
        <v>90</v>
      </c>
      <c r="C23" s="20">
        <v>3771322</v>
      </c>
    </row>
    <row r="24" spans="1:3" x14ac:dyDescent="0.2">
      <c r="A24" s="19" t="s">
        <v>291</v>
      </c>
      <c r="B24" s="19" t="s">
        <v>292</v>
      </c>
      <c r="C24" s="20">
        <v>-4592246</v>
      </c>
    </row>
    <row r="25" spans="1:3" x14ac:dyDescent="0.2">
      <c r="A25" s="19" t="s">
        <v>93</v>
      </c>
      <c r="B25" s="19" t="s">
        <v>94</v>
      </c>
      <c r="C25" s="20">
        <v>4592246</v>
      </c>
    </row>
    <row r="26" spans="1:3" x14ac:dyDescent="0.2">
      <c r="A26" s="19" t="s">
        <v>125</v>
      </c>
      <c r="B26" s="19" t="s">
        <v>293</v>
      </c>
      <c r="C26" s="20">
        <v>-4199360</v>
      </c>
    </row>
    <row r="27" spans="1:3" x14ac:dyDescent="0.2">
      <c r="A27" s="19" t="s">
        <v>97</v>
      </c>
      <c r="B27" s="19" t="s">
        <v>98</v>
      </c>
      <c r="C27" s="20">
        <v>4199360</v>
      </c>
    </row>
    <row r="28" spans="1:3" x14ac:dyDescent="0.2">
      <c r="A28" s="19" t="s">
        <v>99</v>
      </c>
      <c r="B28" s="19" t="s">
        <v>294</v>
      </c>
      <c r="C28" s="20">
        <v>-614553</v>
      </c>
    </row>
    <row r="29" spans="1:3" x14ac:dyDescent="0.2">
      <c r="A29" s="19" t="s">
        <v>101</v>
      </c>
      <c r="B29" s="19" t="s">
        <v>102</v>
      </c>
      <c r="C29" s="20">
        <v>598244</v>
      </c>
    </row>
    <row r="30" spans="1:3" x14ac:dyDescent="0.2">
      <c r="A30" s="19" t="s">
        <v>103</v>
      </c>
      <c r="B30" s="19" t="s">
        <v>104</v>
      </c>
      <c r="C30" s="20">
        <v>1212797</v>
      </c>
    </row>
    <row r="31" spans="1:3" x14ac:dyDescent="0.2">
      <c r="A31" s="19" t="s">
        <v>105</v>
      </c>
      <c r="B31" s="19" t="s">
        <v>295</v>
      </c>
      <c r="C31" s="20">
        <v>3015732</v>
      </c>
    </row>
    <row r="32" spans="1:3" x14ac:dyDescent="0.2">
      <c r="A32" s="19" t="s">
        <v>230</v>
      </c>
      <c r="B32" s="19" t="s">
        <v>243</v>
      </c>
      <c r="C32" s="19"/>
    </row>
    <row r="33" spans="1:3" x14ac:dyDescent="0.2">
      <c r="A33" s="19" t="s">
        <v>232</v>
      </c>
      <c r="B33" s="19" t="s">
        <v>253</v>
      </c>
      <c r="C33" s="19"/>
    </row>
    <row r="34" spans="1:3" x14ac:dyDescent="0.2">
      <c r="A34" s="19" t="s">
        <v>234</v>
      </c>
      <c r="B34" s="19" t="s">
        <v>254</v>
      </c>
      <c r="C34" s="19"/>
    </row>
    <row r="35" spans="1:3" x14ac:dyDescent="0.2">
      <c r="A35" s="19" t="s">
        <v>107</v>
      </c>
      <c r="B35" s="19" t="s">
        <v>108</v>
      </c>
      <c r="C35" s="20">
        <v>3015732</v>
      </c>
    </row>
    <row r="36" spans="1:3" x14ac:dyDescent="0.2">
      <c r="A36" s="19" t="s">
        <v>237</v>
      </c>
      <c r="B36" s="19" t="s">
        <v>244</v>
      </c>
      <c r="C36" s="20">
        <v>0</v>
      </c>
    </row>
    <row r="37" spans="1:3" x14ac:dyDescent="0.2">
      <c r="A37" s="19" t="s">
        <v>109</v>
      </c>
      <c r="B37" s="19" t="s">
        <v>255</v>
      </c>
      <c r="C37" s="20">
        <v>0</v>
      </c>
    </row>
    <row r="38" spans="1:3" x14ac:dyDescent="0.2">
      <c r="A38" s="19" t="s">
        <v>155</v>
      </c>
      <c r="B38" s="19" t="s">
        <v>256</v>
      </c>
      <c r="C38" s="20">
        <v>0</v>
      </c>
    </row>
    <row r="39" spans="1:3" x14ac:dyDescent="0.2">
      <c r="A39" s="19" t="s">
        <v>157</v>
      </c>
      <c r="B39" s="19" t="s">
        <v>257</v>
      </c>
      <c r="C39" s="20">
        <v>0</v>
      </c>
    </row>
    <row r="40" spans="1:3" x14ac:dyDescent="0.2">
      <c r="A40" s="19" t="s">
        <v>159</v>
      </c>
      <c r="B40" s="19" t="s">
        <v>245</v>
      </c>
      <c r="C40" s="20">
        <v>3015732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91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7.14062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274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9" t="s">
        <v>65</v>
      </c>
      <c r="B8" s="19" t="s">
        <v>66</v>
      </c>
      <c r="C8" s="20">
        <v>3348320</v>
      </c>
    </row>
    <row r="9" spans="1:3" x14ac:dyDescent="0.2">
      <c r="A9" s="19" t="s">
        <v>67</v>
      </c>
      <c r="B9" s="19" t="s">
        <v>68</v>
      </c>
      <c r="C9" s="20">
        <v>5512274</v>
      </c>
    </row>
    <row r="10" spans="1:3" x14ac:dyDescent="0.2">
      <c r="A10" s="19" t="s">
        <v>69</v>
      </c>
      <c r="B10" s="19" t="s">
        <v>70</v>
      </c>
      <c r="C10" s="20">
        <v>2163954</v>
      </c>
    </row>
    <row r="11" spans="1:3" x14ac:dyDescent="0.2">
      <c r="A11" s="19" t="s">
        <v>71</v>
      </c>
      <c r="B11" s="19" t="s">
        <v>72</v>
      </c>
      <c r="C11" s="45">
        <v>1507228</v>
      </c>
    </row>
    <row r="12" spans="1:3" x14ac:dyDescent="0.2">
      <c r="A12" s="19" t="s">
        <v>73</v>
      </c>
      <c r="B12" s="19" t="s">
        <v>74</v>
      </c>
      <c r="C12" s="45">
        <v>2099103</v>
      </c>
    </row>
    <row r="13" spans="1:3" x14ac:dyDescent="0.2">
      <c r="A13" s="19" t="s">
        <v>75</v>
      </c>
      <c r="B13" s="19" t="s">
        <v>76</v>
      </c>
      <c r="C13" s="45">
        <v>591875</v>
      </c>
    </row>
    <row r="14" spans="1:3" x14ac:dyDescent="0.2">
      <c r="A14" s="19" t="s">
        <v>77</v>
      </c>
      <c r="B14" s="19" t="s">
        <v>78</v>
      </c>
      <c r="C14" s="45">
        <v>4855548</v>
      </c>
    </row>
    <row r="15" spans="1:3" x14ac:dyDescent="0.2">
      <c r="A15" s="19" t="s">
        <v>117</v>
      </c>
      <c r="B15" s="19" t="s">
        <v>118</v>
      </c>
      <c r="C15" s="45">
        <v>4365</v>
      </c>
    </row>
    <row r="16" spans="1:3" x14ac:dyDescent="0.2">
      <c r="A16" s="19" t="s">
        <v>119</v>
      </c>
      <c r="B16" s="19" t="s">
        <v>120</v>
      </c>
      <c r="C16" s="45">
        <v>4530</v>
      </c>
    </row>
    <row r="17" spans="1:3" x14ac:dyDescent="0.2">
      <c r="A17" s="19" t="s">
        <v>123</v>
      </c>
      <c r="B17" s="19" t="s">
        <v>124</v>
      </c>
      <c r="C17" s="45">
        <v>165</v>
      </c>
    </row>
    <row r="18" spans="1:3" x14ac:dyDescent="0.2">
      <c r="A18" s="19" t="s">
        <v>79</v>
      </c>
      <c r="B18" s="19" t="s">
        <v>80</v>
      </c>
      <c r="C18" s="45">
        <v>482892</v>
      </c>
    </row>
    <row r="19" spans="1:3" x14ac:dyDescent="0.2">
      <c r="A19" s="19" t="s">
        <v>81</v>
      </c>
      <c r="B19" s="19" t="s">
        <v>82</v>
      </c>
      <c r="C19" s="45">
        <v>12737216</v>
      </c>
    </row>
    <row r="20" spans="1:3" x14ac:dyDescent="0.2">
      <c r="A20" s="19" t="s">
        <v>83</v>
      </c>
      <c r="B20" s="19" t="s">
        <v>84</v>
      </c>
      <c r="C20" s="45">
        <v>12254324</v>
      </c>
    </row>
    <row r="21" spans="1:3" x14ac:dyDescent="0.2">
      <c r="A21" s="19" t="s">
        <v>85</v>
      </c>
      <c r="B21" s="19" t="s">
        <v>86</v>
      </c>
      <c r="C21" s="19"/>
    </row>
    <row r="22" spans="1:3" x14ac:dyDescent="0.2">
      <c r="A22" s="19" t="s">
        <v>87</v>
      </c>
      <c r="B22" s="19" t="s">
        <v>88</v>
      </c>
      <c r="C22" s="45">
        <v>2888319</v>
      </c>
    </row>
    <row r="23" spans="1:3" x14ac:dyDescent="0.2">
      <c r="A23" s="19" t="s">
        <v>89</v>
      </c>
      <c r="B23" s="19" t="s">
        <v>90</v>
      </c>
      <c r="C23" s="45">
        <v>2888319</v>
      </c>
    </row>
    <row r="24" spans="1:3" x14ac:dyDescent="0.2">
      <c r="A24" s="19" t="s">
        <v>91</v>
      </c>
      <c r="B24" s="19" t="s">
        <v>92</v>
      </c>
      <c r="C24" s="45">
        <v>-3457753</v>
      </c>
    </row>
    <row r="25" spans="1:3" x14ac:dyDescent="0.2">
      <c r="A25" s="19" t="s">
        <v>93</v>
      </c>
      <c r="B25" s="19" t="s">
        <v>94</v>
      </c>
      <c r="C25" s="45">
        <v>3457753</v>
      </c>
    </row>
    <row r="26" spans="1:3" x14ac:dyDescent="0.2">
      <c r="A26" s="19" t="s">
        <v>125</v>
      </c>
      <c r="B26" s="19" t="s">
        <v>96</v>
      </c>
      <c r="C26" s="45">
        <v>-2722889</v>
      </c>
    </row>
    <row r="27" spans="1:3" x14ac:dyDescent="0.2">
      <c r="A27" s="19" t="s">
        <v>97</v>
      </c>
      <c r="B27" s="19" t="s">
        <v>98</v>
      </c>
      <c r="C27" s="45">
        <v>2722889</v>
      </c>
    </row>
    <row r="28" spans="1:3" x14ac:dyDescent="0.2">
      <c r="A28" s="19" t="s">
        <v>99</v>
      </c>
      <c r="B28" s="19" t="s">
        <v>100</v>
      </c>
      <c r="C28" s="45">
        <v>-341510</v>
      </c>
    </row>
    <row r="29" spans="1:3" x14ac:dyDescent="0.2">
      <c r="A29" s="19" t="s">
        <v>101</v>
      </c>
      <c r="B29" s="19" t="s">
        <v>102</v>
      </c>
      <c r="C29" s="45">
        <v>499137</v>
      </c>
    </row>
    <row r="30" spans="1:3" x14ac:dyDescent="0.2">
      <c r="A30" s="19" t="s">
        <v>103</v>
      </c>
      <c r="B30" s="19" t="s">
        <v>104</v>
      </c>
      <c r="C30" s="45">
        <v>840647</v>
      </c>
    </row>
    <row r="31" spans="1:3" x14ac:dyDescent="0.2">
      <c r="A31" s="19" t="s">
        <v>105</v>
      </c>
      <c r="B31" s="19" t="s">
        <v>106</v>
      </c>
      <c r="C31" s="45">
        <v>1708972</v>
      </c>
    </row>
    <row r="32" spans="1:3" x14ac:dyDescent="0.2">
      <c r="A32" s="19" t="s">
        <v>230</v>
      </c>
      <c r="B32" s="19" t="s">
        <v>243</v>
      </c>
      <c r="C32" s="19"/>
    </row>
    <row r="33" spans="1:3" x14ac:dyDescent="0.2">
      <c r="A33" s="19" t="s">
        <v>232</v>
      </c>
      <c r="B33" s="19" t="s">
        <v>253</v>
      </c>
      <c r="C33" s="19"/>
    </row>
    <row r="34" spans="1:3" x14ac:dyDescent="0.2">
      <c r="A34" s="19" t="s">
        <v>234</v>
      </c>
      <c r="B34" s="19" t="s">
        <v>254</v>
      </c>
      <c r="C34" s="19"/>
    </row>
    <row r="35" spans="1:3" x14ac:dyDescent="0.2">
      <c r="A35" s="19" t="s">
        <v>107</v>
      </c>
      <c r="B35" s="19" t="s">
        <v>108</v>
      </c>
      <c r="C35" s="20">
        <v>1708972</v>
      </c>
    </row>
    <row r="36" spans="1:3" x14ac:dyDescent="0.2">
      <c r="A36" s="19" t="s">
        <v>237</v>
      </c>
      <c r="B36" s="19" t="s">
        <v>244</v>
      </c>
      <c r="C36" s="19"/>
    </row>
    <row r="37" spans="1:3" x14ac:dyDescent="0.2">
      <c r="A37" s="19" t="s">
        <v>109</v>
      </c>
      <c r="B37" s="19" t="s">
        <v>255</v>
      </c>
      <c r="C37" s="19"/>
    </row>
    <row r="38" spans="1:3" x14ac:dyDescent="0.2">
      <c r="A38" s="19" t="s">
        <v>155</v>
      </c>
      <c r="B38" s="19" t="s">
        <v>256</v>
      </c>
      <c r="C38" s="19"/>
    </row>
    <row r="39" spans="1:3" x14ac:dyDescent="0.2">
      <c r="A39" s="19" t="s">
        <v>157</v>
      </c>
      <c r="B39" s="19" t="s">
        <v>257</v>
      </c>
      <c r="C39" s="19"/>
    </row>
    <row r="40" spans="1:3" x14ac:dyDescent="0.2">
      <c r="A40" s="19" t="s">
        <v>159</v>
      </c>
      <c r="B40" s="19" t="s">
        <v>245</v>
      </c>
      <c r="C40" s="20">
        <v>1708972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92"/>
  <dimension ref="A1:C40"/>
  <sheetViews>
    <sheetView zoomScale="75" workbookViewId="0">
      <selection activeCell="A8" sqref="A8:B40"/>
    </sheetView>
  </sheetViews>
  <sheetFormatPr defaultRowHeight="12.75" x14ac:dyDescent="0.2"/>
  <cols>
    <col min="1" max="1" width="17" customWidth="1"/>
    <col min="2" max="2" width="97.14062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242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9" t="s">
        <v>65</v>
      </c>
      <c r="B8" s="19" t="s">
        <v>66</v>
      </c>
      <c r="C8" s="20">
        <v>1557246</v>
      </c>
    </row>
    <row r="9" spans="1:3" x14ac:dyDescent="0.2">
      <c r="A9" s="19" t="s">
        <v>67</v>
      </c>
      <c r="B9" s="19" t="s">
        <v>68</v>
      </c>
      <c r="C9" s="20">
        <v>2660941</v>
      </c>
    </row>
    <row r="10" spans="1:3" x14ac:dyDescent="0.2">
      <c r="A10" s="19" t="s">
        <v>69</v>
      </c>
      <c r="B10" s="19" t="s">
        <v>70</v>
      </c>
      <c r="C10" s="20">
        <v>1103695</v>
      </c>
    </row>
    <row r="11" spans="1:3" x14ac:dyDescent="0.2">
      <c r="A11" s="19" t="s">
        <v>71</v>
      </c>
      <c r="B11" s="19" t="s">
        <v>72</v>
      </c>
      <c r="C11" s="20">
        <v>691964</v>
      </c>
    </row>
    <row r="12" spans="1:3" x14ac:dyDescent="0.2">
      <c r="A12" s="19" t="s">
        <v>73</v>
      </c>
      <c r="B12" s="19" t="s">
        <v>74</v>
      </c>
      <c r="C12" s="20">
        <v>980802</v>
      </c>
    </row>
    <row r="13" spans="1:3" x14ac:dyDescent="0.2">
      <c r="A13" s="19" t="s">
        <v>75</v>
      </c>
      <c r="B13" s="19" t="s">
        <v>76</v>
      </c>
      <c r="C13" s="20">
        <v>288838</v>
      </c>
    </row>
    <row r="14" spans="1:3" x14ac:dyDescent="0.2">
      <c r="A14" s="19" t="s">
        <v>77</v>
      </c>
      <c r="B14" s="19" t="s">
        <v>78</v>
      </c>
      <c r="C14" s="20">
        <v>2249210</v>
      </c>
    </row>
    <row r="15" spans="1:3" x14ac:dyDescent="0.2">
      <c r="A15" s="19" t="s">
        <v>117</v>
      </c>
      <c r="B15" s="19" t="s">
        <v>118</v>
      </c>
      <c r="C15" s="20">
        <v>2321</v>
      </c>
    </row>
    <row r="16" spans="1:3" x14ac:dyDescent="0.2">
      <c r="A16" s="19" t="s">
        <v>119</v>
      </c>
      <c r="B16" s="19" t="s">
        <v>120</v>
      </c>
      <c r="C16" s="20">
        <v>2486</v>
      </c>
    </row>
    <row r="17" spans="1:3" x14ac:dyDescent="0.2">
      <c r="A17" s="19" t="s">
        <v>123</v>
      </c>
      <c r="B17" s="19" t="s">
        <v>124</v>
      </c>
      <c r="C17" s="20">
        <v>165</v>
      </c>
    </row>
    <row r="18" spans="1:3" x14ac:dyDescent="0.2">
      <c r="A18" s="19" t="s">
        <v>79</v>
      </c>
      <c r="B18" s="19" t="s">
        <v>80</v>
      </c>
      <c r="C18" s="20">
        <v>-987548</v>
      </c>
    </row>
    <row r="19" spans="1:3" x14ac:dyDescent="0.2">
      <c r="A19" s="19" t="s">
        <v>81</v>
      </c>
      <c r="B19" s="19" t="s">
        <v>82</v>
      </c>
      <c r="C19" s="20">
        <v>3979257</v>
      </c>
    </row>
    <row r="20" spans="1:3" x14ac:dyDescent="0.2">
      <c r="A20" s="19" t="s">
        <v>83</v>
      </c>
      <c r="B20" s="19" t="s">
        <v>84</v>
      </c>
      <c r="C20" s="20">
        <v>4966805</v>
      </c>
    </row>
    <row r="21" spans="1:3" x14ac:dyDescent="0.2">
      <c r="A21" s="19" t="s">
        <v>85</v>
      </c>
      <c r="B21" s="19" t="s">
        <v>86</v>
      </c>
      <c r="C21" s="19"/>
    </row>
    <row r="22" spans="1:3" x14ac:dyDescent="0.2">
      <c r="A22" s="19" t="s">
        <v>87</v>
      </c>
      <c r="B22" s="19" t="s">
        <v>88</v>
      </c>
      <c r="C22" s="20">
        <v>1324720</v>
      </c>
    </row>
    <row r="23" spans="1:3" x14ac:dyDescent="0.2">
      <c r="A23" s="19" t="s">
        <v>89</v>
      </c>
      <c r="B23" s="19" t="s">
        <v>90</v>
      </c>
      <c r="C23" s="20">
        <v>1324720</v>
      </c>
    </row>
    <row r="24" spans="1:3" x14ac:dyDescent="0.2">
      <c r="A24" s="19" t="s">
        <v>91</v>
      </c>
      <c r="B24" s="19" t="s">
        <v>92</v>
      </c>
      <c r="C24" s="20">
        <v>-1531053</v>
      </c>
    </row>
    <row r="25" spans="1:3" x14ac:dyDescent="0.2">
      <c r="A25" s="19" t="s">
        <v>93</v>
      </c>
      <c r="B25" s="19" t="s">
        <v>94</v>
      </c>
      <c r="C25" s="20">
        <v>1531053</v>
      </c>
    </row>
    <row r="26" spans="1:3" x14ac:dyDescent="0.2">
      <c r="A26" s="19" t="s">
        <v>125</v>
      </c>
      <c r="B26" s="19" t="s">
        <v>96</v>
      </c>
      <c r="C26" s="20">
        <v>-1285282</v>
      </c>
    </row>
    <row r="27" spans="1:3" x14ac:dyDescent="0.2">
      <c r="A27" s="19" t="s">
        <v>97</v>
      </c>
      <c r="B27" s="19" t="s">
        <v>98</v>
      </c>
      <c r="C27" s="20">
        <v>1285282</v>
      </c>
    </row>
    <row r="28" spans="1:3" x14ac:dyDescent="0.2">
      <c r="A28" s="19" t="s">
        <v>99</v>
      </c>
      <c r="B28" s="19" t="s">
        <v>100</v>
      </c>
      <c r="C28" s="20">
        <v>978925</v>
      </c>
    </row>
    <row r="29" spans="1:3" x14ac:dyDescent="0.2">
      <c r="A29" s="19" t="s">
        <v>101</v>
      </c>
      <c r="B29" s="19" t="s">
        <v>102</v>
      </c>
      <c r="C29" s="20">
        <v>1097989</v>
      </c>
    </row>
    <row r="30" spans="1:3" x14ac:dyDescent="0.2">
      <c r="A30" s="19" t="s">
        <v>103</v>
      </c>
      <c r="B30" s="19" t="s">
        <v>104</v>
      </c>
      <c r="C30" s="20">
        <v>119064</v>
      </c>
    </row>
    <row r="31" spans="1:3" x14ac:dyDescent="0.2">
      <c r="A31" s="19" t="s">
        <v>105</v>
      </c>
      <c r="B31" s="19" t="s">
        <v>106</v>
      </c>
      <c r="C31" s="20">
        <v>751293</v>
      </c>
    </row>
    <row r="32" spans="1:3" x14ac:dyDescent="0.2">
      <c r="A32" s="19" t="s">
        <v>230</v>
      </c>
      <c r="B32" s="19" t="s">
        <v>243</v>
      </c>
      <c r="C32" s="19"/>
    </row>
    <row r="33" spans="1:3" x14ac:dyDescent="0.2">
      <c r="A33" s="19" t="s">
        <v>232</v>
      </c>
      <c r="B33" s="19" t="s">
        <v>253</v>
      </c>
      <c r="C33" s="19"/>
    </row>
    <row r="34" spans="1:3" x14ac:dyDescent="0.2">
      <c r="A34" s="19" t="s">
        <v>234</v>
      </c>
      <c r="B34" s="19" t="s">
        <v>254</v>
      </c>
      <c r="C34" s="19"/>
    </row>
    <row r="35" spans="1:3" x14ac:dyDescent="0.2">
      <c r="A35" s="19" t="s">
        <v>107</v>
      </c>
      <c r="B35" s="19" t="s">
        <v>108</v>
      </c>
      <c r="C35" s="20">
        <v>751293</v>
      </c>
    </row>
    <row r="36" spans="1:3" x14ac:dyDescent="0.2">
      <c r="A36" s="19" t="s">
        <v>237</v>
      </c>
      <c r="B36" s="19" t="s">
        <v>244</v>
      </c>
      <c r="C36" s="19"/>
    </row>
    <row r="37" spans="1:3" x14ac:dyDescent="0.2">
      <c r="A37" s="19" t="s">
        <v>109</v>
      </c>
      <c r="B37" s="19" t="s">
        <v>255</v>
      </c>
      <c r="C37" s="19"/>
    </row>
    <row r="38" spans="1:3" x14ac:dyDescent="0.2">
      <c r="A38" s="19" t="s">
        <v>155</v>
      </c>
      <c r="B38" s="19" t="s">
        <v>256</v>
      </c>
      <c r="C38" s="19"/>
    </row>
    <row r="39" spans="1:3" x14ac:dyDescent="0.2">
      <c r="A39" s="19" t="s">
        <v>157</v>
      </c>
      <c r="B39" s="19" t="s">
        <v>257</v>
      </c>
      <c r="C39" s="19"/>
    </row>
    <row r="40" spans="1:3" x14ac:dyDescent="0.2">
      <c r="A40" s="19" t="s">
        <v>159</v>
      </c>
      <c r="B40" s="19" t="s">
        <v>245</v>
      </c>
      <c r="C40" s="20">
        <v>751293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14"/>
  <dimension ref="A1:C40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154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9" t="s">
        <v>65</v>
      </c>
      <c r="B8" s="19" t="s">
        <v>206</v>
      </c>
      <c r="C8" s="20">
        <f>C9-C10</f>
        <v>4573850</v>
      </c>
    </row>
    <row r="9" spans="1:3" x14ac:dyDescent="0.2">
      <c r="A9" s="19" t="s">
        <v>67</v>
      </c>
      <c r="B9" s="19" t="s">
        <v>207</v>
      </c>
      <c r="C9" s="20">
        <v>7626310</v>
      </c>
    </row>
    <row r="10" spans="1:3" x14ac:dyDescent="0.2">
      <c r="A10" s="19" t="s">
        <v>69</v>
      </c>
      <c r="B10" s="19" t="s">
        <v>208</v>
      </c>
      <c r="C10" s="20">
        <v>3052460</v>
      </c>
    </row>
    <row r="11" spans="1:3" x14ac:dyDescent="0.2">
      <c r="A11" s="19" t="s">
        <v>71</v>
      </c>
      <c r="B11" s="19" t="s">
        <v>209</v>
      </c>
      <c r="C11" s="20">
        <f>+C12-C13</f>
        <v>3077013</v>
      </c>
    </row>
    <row r="12" spans="1:3" x14ac:dyDescent="0.2">
      <c r="A12" s="19" t="s">
        <v>73</v>
      </c>
      <c r="B12" s="19" t="s">
        <v>210</v>
      </c>
      <c r="C12" s="20">
        <v>3962308</v>
      </c>
    </row>
    <row r="13" spans="1:3" x14ac:dyDescent="0.2">
      <c r="A13" s="19" t="s">
        <v>75</v>
      </c>
      <c r="B13" s="19" t="s">
        <v>211</v>
      </c>
      <c r="C13" s="20">
        <v>885295</v>
      </c>
    </row>
    <row r="14" spans="1:3" x14ac:dyDescent="0.2">
      <c r="A14" s="19" t="s">
        <v>77</v>
      </c>
      <c r="B14" s="19" t="s">
        <v>212</v>
      </c>
      <c r="C14" s="20">
        <f>C8+C11</f>
        <v>7650863</v>
      </c>
    </row>
    <row r="15" spans="1:3" x14ac:dyDescent="0.2">
      <c r="A15" s="19" t="s">
        <v>117</v>
      </c>
      <c r="B15" s="19" t="s">
        <v>213</v>
      </c>
      <c r="C15" s="20">
        <v>39365</v>
      </c>
    </row>
    <row r="16" spans="1:3" x14ac:dyDescent="0.2">
      <c r="A16" s="19" t="s">
        <v>119</v>
      </c>
      <c r="B16" s="19" t="s">
        <v>214</v>
      </c>
      <c r="C16" s="20">
        <v>82493</v>
      </c>
    </row>
    <row r="17" spans="1:3" x14ac:dyDescent="0.2">
      <c r="A17" s="19" t="s">
        <v>123</v>
      </c>
      <c r="B17" s="37" t="s">
        <v>215</v>
      </c>
      <c r="C17" s="20">
        <v>43128</v>
      </c>
    </row>
    <row r="18" spans="1:3" x14ac:dyDescent="0.2">
      <c r="A18" s="19" t="s">
        <v>79</v>
      </c>
      <c r="B18" s="19" t="s">
        <v>216</v>
      </c>
      <c r="C18" s="20">
        <v>2861790</v>
      </c>
    </row>
    <row r="19" spans="1:3" x14ac:dyDescent="0.2">
      <c r="A19" s="19" t="s">
        <v>81</v>
      </c>
      <c r="B19" s="19" t="s">
        <v>217</v>
      </c>
      <c r="C19" s="20">
        <v>26161360</v>
      </c>
    </row>
    <row r="20" spans="1:3" x14ac:dyDescent="0.2">
      <c r="A20" s="19" t="s">
        <v>83</v>
      </c>
      <c r="B20" s="19" t="s">
        <v>218</v>
      </c>
      <c r="C20" s="20">
        <v>23299570</v>
      </c>
    </row>
    <row r="21" spans="1:3" x14ac:dyDescent="0.2">
      <c r="A21" s="19" t="s">
        <v>85</v>
      </c>
      <c r="B21" s="19" t="s">
        <v>219</v>
      </c>
      <c r="C21" s="20">
        <v>776</v>
      </c>
    </row>
    <row r="22" spans="1:3" x14ac:dyDescent="0.2">
      <c r="A22" s="19" t="s">
        <v>87</v>
      </c>
      <c r="B22" s="19" t="s">
        <v>220</v>
      </c>
      <c r="C22" s="20">
        <v>2155525</v>
      </c>
    </row>
    <row r="23" spans="1:3" x14ac:dyDescent="0.2">
      <c r="A23" s="19" t="s">
        <v>89</v>
      </c>
      <c r="B23" s="19" t="s">
        <v>221</v>
      </c>
      <c r="C23" s="20">
        <v>2155525</v>
      </c>
    </row>
    <row r="24" spans="1:3" x14ac:dyDescent="0.2">
      <c r="A24" s="19" t="s">
        <v>91</v>
      </c>
      <c r="B24" s="19" t="s">
        <v>222</v>
      </c>
      <c r="C24" s="20">
        <v>-4400697</v>
      </c>
    </row>
    <row r="25" spans="1:3" x14ac:dyDescent="0.2">
      <c r="A25" s="19" t="s">
        <v>93</v>
      </c>
      <c r="B25" s="19" t="s">
        <v>223</v>
      </c>
      <c r="C25" s="20">
        <v>4400697</v>
      </c>
    </row>
    <row r="26" spans="1:3" x14ac:dyDescent="0.2">
      <c r="A26" s="19" t="s">
        <v>125</v>
      </c>
      <c r="B26" s="19" t="s">
        <v>224</v>
      </c>
      <c r="C26" s="20">
        <v>-5348728</v>
      </c>
    </row>
    <row r="27" spans="1:3" x14ac:dyDescent="0.2">
      <c r="A27" s="19" t="s">
        <v>97</v>
      </c>
      <c r="B27" s="19" t="s">
        <v>225</v>
      </c>
      <c r="C27" s="20">
        <v>5348728</v>
      </c>
    </row>
    <row r="28" spans="1:3" x14ac:dyDescent="0.2">
      <c r="A28" s="19" t="s">
        <v>99</v>
      </c>
      <c r="B28" s="19" t="s">
        <v>226</v>
      </c>
      <c r="C28" s="20">
        <f>C29-C30</f>
        <v>-1861272</v>
      </c>
    </row>
    <row r="29" spans="1:3" x14ac:dyDescent="0.2">
      <c r="A29" s="38" t="s">
        <v>101</v>
      </c>
      <c r="B29" s="19" t="s">
        <v>227</v>
      </c>
      <c r="C29" s="39">
        <v>186413</v>
      </c>
    </row>
    <row r="30" spans="1:3" x14ac:dyDescent="0.2">
      <c r="A30" s="38" t="s">
        <v>103</v>
      </c>
      <c r="B30" s="19" t="s">
        <v>228</v>
      </c>
      <c r="C30" s="39">
        <v>2047685</v>
      </c>
    </row>
    <row r="31" spans="1:3" x14ac:dyDescent="0.2">
      <c r="A31" s="38" t="s">
        <v>105</v>
      </c>
      <c r="B31" s="19" t="s">
        <v>229</v>
      </c>
      <c r="C31" s="39">
        <v>1097622</v>
      </c>
    </row>
    <row r="32" spans="1:3" x14ac:dyDescent="0.2">
      <c r="A32" s="38" t="s">
        <v>230</v>
      </c>
      <c r="B32" s="40" t="s">
        <v>231</v>
      </c>
      <c r="C32" s="39">
        <f>C33-C34</f>
        <v>0</v>
      </c>
    </row>
    <row r="33" spans="1:3" x14ac:dyDescent="0.2">
      <c r="A33" s="38" t="s">
        <v>232</v>
      </c>
      <c r="B33" s="37" t="s">
        <v>233</v>
      </c>
      <c r="C33" s="39"/>
    </row>
    <row r="34" spans="1:3" x14ac:dyDescent="0.2">
      <c r="A34" s="38" t="s">
        <v>234</v>
      </c>
      <c r="B34" s="37" t="s">
        <v>235</v>
      </c>
      <c r="C34" s="39"/>
    </row>
    <row r="35" spans="1:3" x14ac:dyDescent="0.2">
      <c r="A35" s="38" t="s">
        <v>107</v>
      </c>
      <c r="B35" s="19" t="s">
        <v>236</v>
      </c>
      <c r="C35" s="39">
        <v>1097622</v>
      </c>
    </row>
    <row r="36" spans="1:3" x14ac:dyDescent="0.2">
      <c r="A36" s="38" t="s">
        <v>237</v>
      </c>
      <c r="B36" s="19" t="s">
        <v>238</v>
      </c>
      <c r="C36" s="39"/>
    </row>
    <row r="37" spans="1:3" ht="25.5" x14ac:dyDescent="0.2">
      <c r="A37" s="38" t="s">
        <v>109</v>
      </c>
      <c r="B37" s="36" t="s">
        <v>239</v>
      </c>
      <c r="C37" s="39">
        <v>187457</v>
      </c>
    </row>
    <row r="38" spans="1:3" x14ac:dyDescent="0.2">
      <c r="A38" s="38" t="s">
        <v>155</v>
      </c>
      <c r="B38" s="19" t="s">
        <v>156</v>
      </c>
      <c r="C38" s="39">
        <v>197171</v>
      </c>
    </row>
    <row r="39" spans="1:3" x14ac:dyDescent="0.2">
      <c r="A39" s="38" t="s">
        <v>157</v>
      </c>
      <c r="B39" s="19" t="s">
        <v>158</v>
      </c>
      <c r="C39" s="39">
        <v>-9714</v>
      </c>
    </row>
    <row r="40" spans="1:3" x14ac:dyDescent="0.2">
      <c r="A40" s="38" t="s">
        <v>159</v>
      </c>
      <c r="B40" s="19" t="s">
        <v>240</v>
      </c>
      <c r="C40" s="39">
        <v>1285079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15"/>
  <dimension ref="A1:C32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150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9" t="s">
        <v>65</v>
      </c>
      <c r="B8" s="19" t="s">
        <v>66</v>
      </c>
      <c r="C8" s="20">
        <v>3139937</v>
      </c>
    </row>
    <row r="9" spans="1:3" x14ac:dyDescent="0.2">
      <c r="A9" s="19" t="s">
        <v>67</v>
      </c>
      <c r="B9" s="19" t="s">
        <v>68</v>
      </c>
      <c r="C9" s="20">
        <v>5160921</v>
      </c>
    </row>
    <row r="10" spans="1:3" x14ac:dyDescent="0.2">
      <c r="A10" s="19" t="s">
        <v>69</v>
      </c>
      <c r="B10" s="19" t="s">
        <v>70</v>
      </c>
      <c r="C10" s="20">
        <v>2020984</v>
      </c>
    </row>
    <row r="11" spans="1:3" x14ac:dyDescent="0.2">
      <c r="A11" s="19" t="s">
        <v>71</v>
      </c>
      <c r="B11" s="19" t="s">
        <v>72</v>
      </c>
      <c r="C11" s="20">
        <v>2230238</v>
      </c>
    </row>
    <row r="12" spans="1:3" x14ac:dyDescent="0.2">
      <c r="A12" s="19" t="s">
        <v>73</v>
      </c>
      <c r="B12" s="19" t="s">
        <v>74</v>
      </c>
      <c r="C12" s="20">
        <v>2879467</v>
      </c>
    </row>
    <row r="13" spans="1:3" x14ac:dyDescent="0.2">
      <c r="A13" s="19" t="s">
        <v>75</v>
      </c>
      <c r="B13" s="19" t="s">
        <v>76</v>
      </c>
      <c r="C13" s="20">
        <v>649229</v>
      </c>
    </row>
    <row r="14" spans="1:3" x14ac:dyDescent="0.2">
      <c r="A14" s="19" t="s">
        <v>77</v>
      </c>
      <c r="B14" s="19" t="s">
        <v>78</v>
      </c>
      <c r="C14" s="20">
        <v>5370175</v>
      </c>
    </row>
    <row r="15" spans="1:3" x14ac:dyDescent="0.2">
      <c r="A15" s="19" t="s">
        <v>117</v>
      </c>
      <c r="B15" s="19" t="s">
        <v>118</v>
      </c>
      <c r="C15" s="20">
        <v>-23006</v>
      </c>
    </row>
    <row r="16" spans="1:3" x14ac:dyDescent="0.2">
      <c r="A16" s="19" t="s">
        <v>119</v>
      </c>
      <c r="B16" s="19" t="s">
        <v>120</v>
      </c>
      <c r="C16" s="20">
        <v>19748</v>
      </c>
    </row>
    <row r="17" spans="1:3" x14ac:dyDescent="0.2">
      <c r="A17" s="19" t="s">
        <v>123</v>
      </c>
      <c r="B17" s="19" t="s">
        <v>124</v>
      </c>
      <c r="C17" s="20">
        <v>42754</v>
      </c>
    </row>
    <row r="18" spans="1:3" x14ac:dyDescent="0.2">
      <c r="A18" s="19" t="s">
        <v>79</v>
      </c>
      <c r="B18" s="19" t="s">
        <v>80</v>
      </c>
      <c r="C18" s="20">
        <v>1690436</v>
      </c>
    </row>
    <row r="19" spans="1:3" x14ac:dyDescent="0.2">
      <c r="A19" s="19" t="s">
        <v>81</v>
      </c>
      <c r="B19" s="19" t="s">
        <v>82</v>
      </c>
      <c r="C19" s="20">
        <v>18367294</v>
      </c>
    </row>
    <row r="20" spans="1:3" x14ac:dyDescent="0.2">
      <c r="A20" s="19" t="s">
        <v>83</v>
      </c>
      <c r="B20" s="19" t="s">
        <v>84</v>
      </c>
      <c r="C20" s="20">
        <v>16676858</v>
      </c>
    </row>
    <row r="21" spans="1:3" x14ac:dyDescent="0.2">
      <c r="A21" s="19" t="s">
        <v>85</v>
      </c>
      <c r="B21" s="19" t="s">
        <v>86</v>
      </c>
      <c r="C21" s="20">
        <v>776</v>
      </c>
    </row>
    <row r="22" spans="1:3" x14ac:dyDescent="0.2">
      <c r="A22" s="19" t="s">
        <v>87</v>
      </c>
      <c r="B22" s="19" t="s">
        <v>88</v>
      </c>
      <c r="C22" s="20">
        <v>570209</v>
      </c>
    </row>
    <row r="23" spans="1:3" x14ac:dyDescent="0.2">
      <c r="A23" s="19" t="s">
        <v>89</v>
      </c>
      <c r="B23" s="19" t="s">
        <v>90</v>
      </c>
      <c r="C23" s="20">
        <v>570209</v>
      </c>
    </row>
    <row r="24" spans="1:3" x14ac:dyDescent="0.2">
      <c r="A24" s="19" t="s">
        <v>91</v>
      </c>
      <c r="B24" s="19" t="s">
        <v>92</v>
      </c>
      <c r="C24" s="20">
        <v>-2222498</v>
      </c>
    </row>
    <row r="25" spans="1:3" x14ac:dyDescent="0.2">
      <c r="A25" s="19" t="s">
        <v>93</v>
      </c>
      <c r="B25" s="19" t="s">
        <v>94</v>
      </c>
      <c r="C25" s="20">
        <v>2222498</v>
      </c>
    </row>
    <row r="26" spans="1:3" x14ac:dyDescent="0.2">
      <c r="A26" s="19" t="s">
        <v>125</v>
      </c>
      <c r="B26" s="19" t="s">
        <v>96</v>
      </c>
      <c r="C26" s="20">
        <v>-3833900</v>
      </c>
    </row>
    <row r="27" spans="1:3" x14ac:dyDescent="0.2">
      <c r="A27" s="19" t="s">
        <v>97</v>
      </c>
      <c r="B27" s="19" t="s">
        <v>98</v>
      </c>
      <c r="C27" s="20">
        <v>3833900</v>
      </c>
    </row>
    <row r="28" spans="1:3" x14ac:dyDescent="0.2">
      <c r="A28" s="19" t="s">
        <v>99</v>
      </c>
      <c r="B28" s="19" t="s">
        <v>100</v>
      </c>
      <c r="C28" s="20">
        <v>-383873</v>
      </c>
    </row>
    <row r="29" spans="1:3" x14ac:dyDescent="0.2">
      <c r="A29" s="19" t="s">
        <v>101</v>
      </c>
      <c r="B29" s="19" t="s">
        <v>102</v>
      </c>
      <c r="C29" s="20">
        <v>140924</v>
      </c>
    </row>
    <row r="30" spans="1:3" x14ac:dyDescent="0.2">
      <c r="A30" s="19" t="s">
        <v>103</v>
      </c>
      <c r="B30" s="19" t="s">
        <v>104</v>
      </c>
      <c r="C30" s="20">
        <v>524797</v>
      </c>
    </row>
    <row r="31" spans="1:3" x14ac:dyDescent="0.2">
      <c r="A31" s="19" t="s">
        <v>105</v>
      </c>
      <c r="B31" s="19" t="s">
        <v>106</v>
      </c>
      <c r="C31" s="20">
        <v>1168319</v>
      </c>
    </row>
    <row r="32" spans="1:3" x14ac:dyDescent="0.2">
      <c r="A32" s="19" t="s">
        <v>107</v>
      </c>
      <c r="B32" s="19" t="s">
        <v>108</v>
      </c>
      <c r="C32" s="20">
        <v>1168319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16"/>
  <dimension ref="A1:C32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148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9" t="s">
        <v>65</v>
      </c>
      <c r="B8" s="19" t="s">
        <v>66</v>
      </c>
      <c r="C8" s="20">
        <v>2027065</v>
      </c>
    </row>
    <row r="9" spans="1:3" x14ac:dyDescent="0.2">
      <c r="A9" s="19" t="s">
        <v>67</v>
      </c>
      <c r="B9" s="19" t="s">
        <v>68</v>
      </c>
      <c r="C9" s="20">
        <v>3199934</v>
      </c>
    </row>
    <row r="10" spans="1:3" x14ac:dyDescent="0.2">
      <c r="A10" s="19" t="s">
        <v>69</v>
      </c>
      <c r="B10" s="19" t="s">
        <v>70</v>
      </c>
      <c r="C10" s="20">
        <v>1172869</v>
      </c>
    </row>
    <row r="11" spans="1:3" x14ac:dyDescent="0.2">
      <c r="A11" s="19" t="s">
        <v>71</v>
      </c>
      <c r="B11" s="19" t="s">
        <v>72</v>
      </c>
      <c r="C11" s="20">
        <v>1424420</v>
      </c>
    </row>
    <row r="12" spans="1:3" x14ac:dyDescent="0.2">
      <c r="A12" s="19" t="s">
        <v>73</v>
      </c>
      <c r="B12" s="19" t="s">
        <v>74</v>
      </c>
      <c r="C12" s="20">
        <v>1855787</v>
      </c>
    </row>
    <row r="13" spans="1:3" x14ac:dyDescent="0.2">
      <c r="A13" s="19" t="s">
        <v>75</v>
      </c>
      <c r="B13" s="19" t="s">
        <v>76</v>
      </c>
      <c r="C13" s="20">
        <v>431367</v>
      </c>
    </row>
    <row r="14" spans="1:3" x14ac:dyDescent="0.2">
      <c r="A14" s="19" t="s">
        <v>77</v>
      </c>
      <c r="B14" s="19" t="s">
        <v>78</v>
      </c>
      <c r="C14" s="20">
        <v>3451485</v>
      </c>
    </row>
    <row r="15" spans="1:3" x14ac:dyDescent="0.2">
      <c r="A15" s="19" t="s">
        <v>117</v>
      </c>
      <c r="B15" s="19" t="s">
        <v>118</v>
      </c>
      <c r="C15" s="20">
        <v>-4716</v>
      </c>
    </row>
    <row r="16" spans="1:3" x14ac:dyDescent="0.2">
      <c r="A16" s="19" t="s">
        <v>119</v>
      </c>
      <c r="B16" s="19" t="s">
        <v>120</v>
      </c>
      <c r="C16" s="20">
        <v>12360</v>
      </c>
    </row>
    <row r="17" spans="1:3" x14ac:dyDescent="0.2">
      <c r="A17" s="19" t="s">
        <v>123</v>
      </c>
      <c r="B17" s="19" t="s">
        <v>124</v>
      </c>
      <c r="C17" s="20">
        <v>17076</v>
      </c>
    </row>
    <row r="18" spans="1:3" x14ac:dyDescent="0.2">
      <c r="A18" s="19" t="s">
        <v>79</v>
      </c>
      <c r="B18" s="19" t="s">
        <v>80</v>
      </c>
      <c r="C18" s="20">
        <v>362781</v>
      </c>
    </row>
    <row r="19" spans="1:3" x14ac:dyDescent="0.2">
      <c r="A19" s="19" t="s">
        <v>81</v>
      </c>
      <c r="B19" s="19" t="s">
        <v>82</v>
      </c>
      <c r="C19" s="20">
        <v>7522525</v>
      </c>
    </row>
    <row r="20" spans="1:3" x14ac:dyDescent="0.2">
      <c r="A20" s="19" t="s">
        <v>83</v>
      </c>
      <c r="B20" s="19" t="s">
        <v>84</v>
      </c>
      <c r="C20" s="20">
        <v>7159744</v>
      </c>
    </row>
    <row r="21" spans="1:3" x14ac:dyDescent="0.2">
      <c r="A21" s="19" t="s">
        <v>85</v>
      </c>
      <c r="B21" s="19" t="s">
        <v>86</v>
      </c>
      <c r="C21" s="20">
        <v>715</v>
      </c>
    </row>
    <row r="22" spans="1:3" x14ac:dyDescent="0.2">
      <c r="A22" s="19" t="s">
        <v>87</v>
      </c>
      <c r="B22" s="19" t="s">
        <v>88</v>
      </c>
      <c r="C22" s="20">
        <v>477362</v>
      </c>
    </row>
    <row r="23" spans="1:3" x14ac:dyDescent="0.2">
      <c r="A23" s="19" t="s">
        <v>89</v>
      </c>
      <c r="B23" s="19" t="s">
        <v>90</v>
      </c>
      <c r="C23" s="20">
        <v>477362</v>
      </c>
    </row>
    <row r="24" spans="1:3" x14ac:dyDescent="0.2">
      <c r="A24" s="19" t="s">
        <v>91</v>
      </c>
      <c r="B24" s="19" t="s">
        <v>92</v>
      </c>
      <c r="C24" s="20">
        <v>-1687243</v>
      </c>
    </row>
    <row r="25" spans="1:3" x14ac:dyDescent="0.2">
      <c r="A25" s="19" t="s">
        <v>93</v>
      </c>
      <c r="B25" s="19" t="s">
        <v>94</v>
      </c>
      <c r="C25" s="20">
        <v>1687243</v>
      </c>
    </row>
    <row r="26" spans="1:3" x14ac:dyDescent="0.2">
      <c r="A26" s="19" t="s">
        <v>125</v>
      </c>
      <c r="B26" s="19" t="s">
        <v>96</v>
      </c>
      <c r="C26" s="20">
        <v>-2412514</v>
      </c>
    </row>
    <row r="27" spans="1:3" x14ac:dyDescent="0.2">
      <c r="A27" s="19" t="s">
        <v>97</v>
      </c>
      <c r="B27" s="19" t="s">
        <v>98</v>
      </c>
      <c r="C27" s="20">
        <v>2412514</v>
      </c>
    </row>
    <row r="28" spans="1:3" x14ac:dyDescent="0.2">
      <c r="A28" s="19" t="s">
        <v>99</v>
      </c>
      <c r="B28" s="19" t="s">
        <v>100</v>
      </c>
      <c r="C28" s="20">
        <v>437958</v>
      </c>
    </row>
    <row r="29" spans="1:3" x14ac:dyDescent="0.2">
      <c r="A29" s="19" t="s">
        <v>101</v>
      </c>
      <c r="B29" s="19" t="s">
        <v>102</v>
      </c>
      <c r="C29" s="20">
        <v>455886</v>
      </c>
    </row>
    <row r="30" spans="1:3" x14ac:dyDescent="0.2">
      <c r="A30" s="19" t="s">
        <v>103</v>
      </c>
      <c r="B30" s="19" t="s">
        <v>104</v>
      </c>
      <c r="C30" s="20">
        <v>17928</v>
      </c>
    </row>
    <row r="31" spans="1:3" x14ac:dyDescent="0.2">
      <c r="A31" s="19" t="s">
        <v>105</v>
      </c>
      <c r="B31" s="19" t="s">
        <v>106</v>
      </c>
      <c r="C31" s="20">
        <v>625828</v>
      </c>
    </row>
    <row r="32" spans="1:3" x14ac:dyDescent="0.2">
      <c r="A32" s="19" t="s">
        <v>107</v>
      </c>
      <c r="B32" s="19" t="s">
        <v>108</v>
      </c>
      <c r="C32" s="20">
        <v>625828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17"/>
  <dimension ref="A1:C31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146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9" t="s">
        <v>65</v>
      </c>
      <c r="B8" s="19" t="s">
        <v>66</v>
      </c>
      <c r="C8" s="20">
        <v>1028534</v>
      </c>
    </row>
    <row r="9" spans="1:3" x14ac:dyDescent="0.2">
      <c r="A9" s="19" t="s">
        <v>67</v>
      </c>
      <c r="B9" s="19" t="s">
        <v>68</v>
      </c>
      <c r="C9" s="20">
        <v>1544906</v>
      </c>
    </row>
    <row r="10" spans="1:3" x14ac:dyDescent="0.2">
      <c r="A10" s="19" t="s">
        <v>69</v>
      </c>
      <c r="B10" s="19" t="s">
        <v>70</v>
      </c>
      <c r="C10" s="20">
        <v>516372</v>
      </c>
    </row>
    <row r="11" spans="1:3" x14ac:dyDescent="0.2">
      <c r="A11" s="19" t="s">
        <v>71</v>
      </c>
      <c r="B11" s="19" t="s">
        <v>72</v>
      </c>
      <c r="C11" s="20">
        <v>667292</v>
      </c>
    </row>
    <row r="12" spans="1:3" x14ac:dyDescent="0.2">
      <c r="A12" s="19" t="s">
        <v>73</v>
      </c>
      <c r="B12" s="19" t="s">
        <v>74</v>
      </c>
      <c r="C12" s="20">
        <v>869080</v>
      </c>
    </row>
    <row r="13" spans="1:3" x14ac:dyDescent="0.2">
      <c r="A13" s="19" t="s">
        <v>75</v>
      </c>
      <c r="B13" s="19" t="s">
        <v>76</v>
      </c>
      <c r="C13" s="20">
        <v>201788</v>
      </c>
    </row>
    <row r="14" spans="1:3" x14ac:dyDescent="0.2">
      <c r="A14" s="19" t="s">
        <v>77</v>
      </c>
      <c r="B14" s="19" t="s">
        <v>78</v>
      </c>
      <c r="C14" s="20">
        <v>1695826</v>
      </c>
    </row>
    <row r="15" spans="1:3" x14ac:dyDescent="0.2">
      <c r="A15" s="19" t="s">
        <v>117</v>
      </c>
      <c r="B15" s="19" t="s">
        <v>118</v>
      </c>
      <c r="C15" s="20">
        <v>9254</v>
      </c>
    </row>
    <row r="16" spans="1:3" x14ac:dyDescent="0.2">
      <c r="A16" s="19" t="s">
        <v>119</v>
      </c>
      <c r="B16" s="19" t="s">
        <v>120</v>
      </c>
      <c r="C16" s="20">
        <v>21014</v>
      </c>
    </row>
    <row r="17" spans="1:3" x14ac:dyDescent="0.2">
      <c r="A17" s="19" t="s">
        <v>123</v>
      </c>
      <c r="B17" s="19" t="s">
        <v>124</v>
      </c>
      <c r="C17" s="20">
        <v>11760</v>
      </c>
    </row>
    <row r="18" spans="1:3" x14ac:dyDescent="0.2">
      <c r="A18" s="19" t="s">
        <v>79</v>
      </c>
      <c r="B18" s="19" t="s">
        <v>80</v>
      </c>
      <c r="C18" s="20">
        <v>-61798</v>
      </c>
    </row>
    <row r="19" spans="1:3" x14ac:dyDescent="0.2">
      <c r="A19" s="19" t="s">
        <v>81</v>
      </c>
      <c r="B19" s="19" t="s">
        <v>82</v>
      </c>
      <c r="C19" s="20">
        <v>3196426</v>
      </c>
    </row>
    <row r="20" spans="1:3" x14ac:dyDescent="0.2">
      <c r="A20" s="19" t="s">
        <v>83</v>
      </c>
      <c r="B20" s="19" t="s">
        <v>84</v>
      </c>
      <c r="C20" s="20">
        <v>3258224</v>
      </c>
    </row>
    <row r="21" spans="1:3" x14ac:dyDescent="0.2">
      <c r="A21" s="19" t="s">
        <v>87</v>
      </c>
      <c r="B21" s="19" t="s">
        <v>88</v>
      </c>
      <c r="C21" s="20">
        <v>311273</v>
      </c>
    </row>
    <row r="22" spans="1:3" x14ac:dyDescent="0.2">
      <c r="A22" s="19" t="s">
        <v>89</v>
      </c>
      <c r="B22" s="19" t="s">
        <v>90</v>
      </c>
      <c r="C22" s="20">
        <v>311273</v>
      </c>
    </row>
    <row r="23" spans="1:3" x14ac:dyDescent="0.2">
      <c r="A23" s="19" t="s">
        <v>91</v>
      </c>
      <c r="B23" s="19" t="s">
        <v>92</v>
      </c>
      <c r="C23" s="20">
        <v>-1107025</v>
      </c>
    </row>
    <row r="24" spans="1:3" x14ac:dyDescent="0.2">
      <c r="A24" s="19" t="s">
        <v>93</v>
      </c>
      <c r="B24" s="19" t="s">
        <v>94</v>
      </c>
      <c r="C24" s="20">
        <v>1107025</v>
      </c>
    </row>
    <row r="25" spans="1:3" x14ac:dyDescent="0.2">
      <c r="A25" s="19" t="s">
        <v>125</v>
      </c>
      <c r="B25" s="19" t="s">
        <v>96</v>
      </c>
      <c r="C25" s="20">
        <v>-1115803</v>
      </c>
    </row>
    <row r="26" spans="1:3" x14ac:dyDescent="0.2">
      <c r="A26" s="19" t="s">
        <v>97</v>
      </c>
      <c r="B26" s="19" t="s">
        <v>98</v>
      </c>
      <c r="C26" s="20">
        <v>1115803</v>
      </c>
    </row>
    <row r="27" spans="1:3" x14ac:dyDescent="0.2">
      <c r="A27" s="19" t="s">
        <v>99</v>
      </c>
      <c r="B27" s="19" t="s">
        <v>100</v>
      </c>
      <c r="C27" s="20">
        <v>644336</v>
      </c>
    </row>
    <row r="28" spans="1:3" x14ac:dyDescent="0.2">
      <c r="A28" s="19" t="s">
        <v>101</v>
      </c>
      <c r="B28" s="19" t="s">
        <v>102</v>
      </c>
      <c r="C28" s="20">
        <v>661611</v>
      </c>
    </row>
    <row r="29" spans="1:3" x14ac:dyDescent="0.2">
      <c r="A29" s="19" t="s">
        <v>103</v>
      </c>
      <c r="B29" s="19" t="s">
        <v>104</v>
      </c>
      <c r="C29" s="20">
        <v>17275</v>
      </c>
    </row>
    <row r="30" spans="1:3" x14ac:dyDescent="0.2">
      <c r="A30" s="19" t="s">
        <v>105</v>
      </c>
      <c r="B30" s="19" t="s">
        <v>106</v>
      </c>
      <c r="C30" s="20">
        <v>376063</v>
      </c>
    </row>
    <row r="31" spans="1:3" x14ac:dyDescent="0.2">
      <c r="A31" s="19" t="s">
        <v>107</v>
      </c>
      <c r="B31" s="19" t="s">
        <v>108</v>
      </c>
      <c r="C31" s="20">
        <v>376063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18"/>
  <dimension ref="A1:C32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145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9" t="s">
        <v>65</v>
      </c>
      <c r="B8" s="19" t="s">
        <v>66</v>
      </c>
      <c r="C8" s="20">
        <v>3241700</v>
      </c>
    </row>
    <row r="9" spans="1:3" x14ac:dyDescent="0.2">
      <c r="A9" s="19" t="s">
        <v>67</v>
      </c>
      <c r="B9" s="19" t="s">
        <v>68</v>
      </c>
      <c r="C9" s="20">
        <v>4671754</v>
      </c>
    </row>
    <row r="10" spans="1:3" x14ac:dyDescent="0.2">
      <c r="A10" s="19" t="s">
        <v>69</v>
      </c>
      <c r="B10" s="19" t="s">
        <v>70</v>
      </c>
      <c r="C10" s="20">
        <v>1430054</v>
      </c>
    </row>
    <row r="11" spans="1:3" x14ac:dyDescent="0.2">
      <c r="A11" s="19" t="s">
        <v>71</v>
      </c>
      <c r="B11" s="19" t="s">
        <v>72</v>
      </c>
      <c r="C11" s="20">
        <v>2480222</v>
      </c>
    </row>
    <row r="12" spans="1:3" x14ac:dyDescent="0.2">
      <c r="A12" s="19" t="s">
        <v>73</v>
      </c>
      <c r="B12" s="19" t="s">
        <v>74</v>
      </c>
      <c r="C12" s="20">
        <v>2790601</v>
      </c>
    </row>
    <row r="13" spans="1:3" x14ac:dyDescent="0.2">
      <c r="A13" s="19" t="s">
        <v>75</v>
      </c>
      <c r="B13" s="19" t="s">
        <v>76</v>
      </c>
      <c r="C13" s="20">
        <v>310379</v>
      </c>
    </row>
    <row r="14" spans="1:3" x14ac:dyDescent="0.2">
      <c r="A14" s="19" t="s">
        <v>77</v>
      </c>
      <c r="B14" s="19" t="s">
        <v>78</v>
      </c>
      <c r="C14" s="20">
        <v>5721922</v>
      </c>
    </row>
    <row r="15" spans="1:3" x14ac:dyDescent="0.2">
      <c r="A15" s="19" t="s">
        <v>117</v>
      </c>
      <c r="B15" s="19" t="s">
        <v>118</v>
      </c>
      <c r="C15" s="20">
        <v>134473</v>
      </c>
    </row>
    <row r="16" spans="1:3" x14ac:dyDescent="0.2">
      <c r="A16" s="19" t="s">
        <v>119</v>
      </c>
      <c r="B16" s="19" t="s">
        <v>120</v>
      </c>
      <c r="C16" s="20">
        <v>135900</v>
      </c>
    </row>
    <row r="17" spans="1:3" x14ac:dyDescent="0.2">
      <c r="A17" s="19" t="s">
        <v>123</v>
      </c>
      <c r="B17" s="19" t="s">
        <v>124</v>
      </c>
      <c r="C17" s="20">
        <v>1427</v>
      </c>
    </row>
    <row r="18" spans="1:3" x14ac:dyDescent="0.2">
      <c r="A18" s="19" t="s">
        <v>79</v>
      </c>
      <c r="B18" s="19" t="s">
        <v>80</v>
      </c>
      <c r="C18" s="20">
        <v>179959</v>
      </c>
    </row>
    <row r="19" spans="1:3" x14ac:dyDescent="0.2">
      <c r="A19" s="19" t="s">
        <v>81</v>
      </c>
      <c r="B19" s="19" t="s">
        <v>82</v>
      </c>
      <c r="C19" s="20">
        <v>12830524</v>
      </c>
    </row>
    <row r="20" spans="1:3" x14ac:dyDescent="0.2">
      <c r="A20" s="19" t="s">
        <v>83</v>
      </c>
      <c r="B20" s="19" t="s">
        <v>84</v>
      </c>
      <c r="C20" s="20">
        <v>12650565</v>
      </c>
    </row>
    <row r="21" spans="1:3" x14ac:dyDescent="0.2">
      <c r="A21" s="19" t="s">
        <v>85</v>
      </c>
      <c r="B21" s="19" t="s">
        <v>86</v>
      </c>
      <c r="C21" s="20">
        <v>16096</v>
      </c>
    </row>
    <row r="22" spans="1:3" x14ac:dyDescent="0.2">
      <c r="A22" s="19" t="s">
        <v>87</v>
      </c>
      <c r="B22" s="19" t="s">
        <v>88</v>
      </c>
      <c r="C22" s="20">
        <v>2279428</v>
      </c>
    </row>
    <row r="23" spans="1:3" x14ac:dyDescent="0.2">
      <c r="A23" s="19" t="s">
        <v>89</v>
      </c>
      <c r="B23" s="19" t="s">
        <v>90</v>
      </c>
      <c r="C23" s="20">
        <v>2279428</v>
      </c>
    </row>
    <row r="24" spans="1:3" x14ac:dyDescent="0.2">
      <c r="A24" s="19" t="s">
        <v>91</v>
      </c>
      <c r="B24" s="19" t="s">
        <v>92</v>
      </c>
      <c r="C24" s="20">
        <v>-4467665</v>
      </c>
    </row>
    <row r="25" spans="1:3" x14ac:dyDescent="0.2">
      <c r="A25" s="19" t="s">
        <v>93</v>
      </c>
      <c r="B25" s="19" t="s">
        <v>94</v>
      </c>
      <c r="C25" s="20">
        <v>4467665</v>
      </c>
    </row>
    <row r="26" spans="1:3" x14ac:dyDescent="0.2">
      <c r="A26" s="19" t="s">
        <v>125</v>
      </c>
      <c r="B26" s="19" t="s">
        <v>96</v>
      </c>
      <c r="C26" s="20">
        <v>-4163016</v>
      </c>
    </row>
    <row r="27" spans="1:3" x14ac:dyDescent="0.2">
      <c r="A27" s="19" t="s">
        <v>97</v>
      </c>
      <c r="B27" s="19" t="s">
        <v>98</v>
      </c>
      <c r="C27" s="20">
        <v>4163016</v>
      </c>
    </row>
    <row r="28" spans="1:3" x14ac:dyDescent="0.2">
      <c r="A28" s="19" t="s">
        <v>99</v>
      </c>
      <c r="B28" s="19" t="s">
        <v>100</v>
      </c>
      <c r="C28" s="20">
        <v>1961345</v>
      </c>
    </row>
    <row r="29" spans="1:3" x14ac:dyDescent="0.2">
      <c r="A29" s="19" t="s">
        <v>101</v>
      </c>
      <c r="B29" s="19" t="s">
        <v>102</v>
      </c>
      <c r="C29" s="20">
        <v>2013682</v>
      </c>
    </row>
    <row r="30" spans="1:3" x14ac:dyDescent="0.2">
      <c r="A30" s="19" t="s">
        <v>103</v>
      </c>
      <c r="B30" s="19" t="s">
        <v>104</v>
      </c>
      <c r="C30" s="20">
        <v>52337</v>
      </c>
    </row>
    <row r="31" spans="1:3" x14ac:dyDescent="0.2">
      <c r="A31" s="19" t="s">
        <v>105</v>
      </c>
      <c r="B31" s="19" t="s">
        <v>106</v>
      </c>
      <c r="C31" s="20">
        <v>1662542</v>
      </c>
    </row>
    <row r="32" spans="1:3" x14ac:dyDescent="0.2">
      <c r="A32" s="19" t="s">
        <v>107</v>
      </c>
      <c r="B32" s="19" t="s">
        <v>108</v>
      </c>
      <c r="C32" s="20">
        <v>1662542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19"/>
  <dimension ref="A1:C32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142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9" t="s">
        <v>65</v>
      </c>
      <c r="B8" s="19" t="s">
        <v>66</v>
      </c>
      <c r="C8" s="20">
        <v>2230492</v>
      </c>
    </row>
    <row r="9" spans="1:3" x14ac:dyDescent="0.2">
      <c r="A9" s="19" t="s">
        <v>67</v>
      </c>
      <c r="B9" s="19" t="s">
        <v>68</v>
      </c>
      <c r="C9" s="20">
        <v>3176983</v>
      </c>
    </row>
    <row r="10" spans="1:3" x14ac:dyDescent="0.2">
      <c r="A10" s="19" t="s">
        <v>69</v>
      </c>
      <c r="B10" s="19" t="s">
        <v>70</v>
      </c>
      <c r="C10" s="20">
        <v>946491</v>
      </c>
    </row>
    <row r="11" spans="1:3" x14ac:dyDescent="0.2">
      <c r="A11" s="19" t="s">
        <v>71</v>
      </c>
      <c r="B11" s="19" t="s">
        <v>72</v>
      </c>
      <c r="C11" s="20">
        <v>1748875</v>
      </c>
    </row>
    <row r="12" spans="1:3" x14ac:dyDescent="0.2">
      <c r="A12" s="19" t="s">
        <v>73</v>
      </c>
      <c r="B12" s="19" t="s">
        <v>74</v>
      </c>
      <c r="C12" s="20">
        <v>1953046</v>
      </c>
    </row>
    <row r="13" spans="1:3" x14ac:dyDescent="0.2">
      <c r="A13" s="19" t="s">
        <v>75</v>
      </c>
      <c r="B13" s="19" t="s">
        <v>76</v>
      </c>
      <c r="C13" s="20">
        <v>204171</v>
      </c>
    </row>
    <row r="14" spans="1:3" x14ac:dyDescent="0.2">
      <c r="A14" s="19" t="s">
        <v>77</v>
      </c>
      <c r="B14" s="19" t="s">
        <v>78</v>
      </c>
      <c r="C14" s="20">
        <v>3979367</v>
      </c>
    </row>
    <row r="15" spans="1:3" x14ac:dyDescent="0.2">
      <c r="A15" s="19" t="s">
        <v>117</v>
      </c>
      <c r="B15" s="19" t="s">
        <v>118</v>
      </c>
      <c r="C15" s="20">
        <v>107452</v>
      </c>
    </row>
    <row r="16" spans="1:3" x14ac:dyDescent="0.2">
      <c r="A16" s="19" t="s">
        <v>119</v>
      </c>
      <c r="B16" s="19" t="s">
        <v>120</v>
      </c>
      <c r="C16" s="20">
        <v>108826</v>
      </c>
    </row>
    <row r="17" spans="1:3" x14ac:dyDescent="0.2">
      <c r="A17" s="19" t="s">
        <v>123</v>
      </c>
      <c r="B17" s="19" t="s">
        <v>124</v>
      </c>
      <c r="C17" s="20">
        <v>1374</v>
      </c>
    </row>
    <row r="18" spans="1:3" x14ac:dyDescent="0.2">
      <c r="A18" s="19" t="s">
        <v>79</v>
      </c>
      <c r="B18" s="19" t="s">
        <v>80</v>
      </c>
      <c r="C18" s="20">
        <v>80803</v>
      </c>
    </row>
    <row r="19" spans="1:3" x14ac:dyDescent="0.2">
      <c r="A19" s="19" t="s">
        <v>81</v>
      </c>
      <c r="B19" s="19" t="s">
        <v>82</v>
      </c>
      <c r="C19" s="20">
        <v>8353280</v>
      </c>
    </row>
    <row r="20" spans="1:3" x14ac:dyDescent="0.2">
      <c r="A20" s="19" t="s">
        <v>83</v>
      </c>
      <c r="B20" s="19" t="s">
        <v>84</v>
      </c>
      <c r="C20" s="20">
        <v>8272477</v>
      </c>
    </row>
    <row r="21" spans="1:3" x14ac:dyDescent="0.2">
      <c r="A21" s="19" t="s">
        <v>85</v>
      </c>
      <c r="B21" s="19" t="s">
        <v>86</v>
      </c>
      <c r="C21" s="20">
        <v>5755</v>
      </c>
    </row>
    <row r="22" spans="1:3" x14ac:dyDescent="0.2">
      <c r="A22" s="19" t="s">
        <v>87</v>
      </c>
      <c r="B22" s="19" t="s">
        <v>88</v>
      </c>
      <c r="C22" s="20">
        <v>1135770</v>
      </c>
    </row>
    <row r="23" spans="1:3" x14ac:dyDescent="0.2">
      <c r="A23" s="19" t="s">
        <v>89</v>
      </c>
      <c r="B23" s="19" t="s">
        <v>90</v>
      </c>
      <c r="C23" s="20">
        <v>1135770</v>
      </c>
    </row>
    <row r="24" spans="1:3" x14ac:dyDescent="0.2">
      <c r="A24" s="19" t="s">
        <v>91</v>
      </c>
      <c r="B24" s="19" t="s">
        <v>92</v>
      </c>
      <c r="C24" s="20">
        <v>-3082491</v>
      </c>
    </row>
    <row r="25" spans="1:3" x14ac:dyDescent="0.2">
      <c r="A25" s="19" t="s">
        <v>93</v>
      </c>
      <c r="B25" s="19" t="s">
        <v>94</v>
      </c>
      <c r="C25" s="20">
        <v>3082491</v>
      </c>
    </row>
    <row r="26" spans="1:3" x14ac:dyDescent="0.2">
      <c r="A26" s="19" t="s">
        <v>125</v>
      </c>
      <c r="B26" s="19" t="s">
        <v>96</v>
      </c>
      <c r="C26" s="20">
        <v>-2639199</v>
      </c>
    </row>
    <row r="27" spans="1:3" x14ac:dyDescent="0.2">
      <c r="A27" s="19" t="s">
        <v>97</v>
      </c>
      <c r="B27" s="19" t="s">
        <v>98</v>
      </c>
      <c r="C27" s="20">
        <v>2639199</v>
      </c>
    </row>
    <row r="28" spans="1:3" x14ac:dyDescent="0.2">
      <c r="A28" s="19" t="s">
        <v>99</v>
      </c>
      <c r="B28" s="19" t="s">
        <v>100</v>
      </c>
      <c r="C28" s="20">
        <v>1498048</v>
      </c>
    </row>
    <row r="29" spans="1:3" x14ac:dyDescent="0.2">
      <c r="A29" s="19" t="s">
        <v>101</v>
      </c>
      <c r="B29" s="19" t="s">
        <v>102</v>
      </c>
      <c r="C29" s="20">
        <v>1540990</v>
      </c>
    </row>
    <row r="30" spans="1:3" x14ac:dyDescent="0.2">
      <c r="A30" s="19" t="s">
        <v>103</v>
      </c>
      <c r="B30" s="19" t="s">
        <v>104</v>
      </c>
      <c r="C30" s="20">
        <v>42942</v>
      </c>
    </row>
    <row r="31" spans="1:3" x14ac:dyDescent="0.2">
      <c r="A31" s="19" t="s">
        <v>105</v>
      </c>
      <c r="B31" s="19" t="s">
        <v>106</v>
      </c>
      <c r="C31" s="20">
        <v>1085505</v>
      </c>
    </row>
    <row r="32" spans="1:3" x14ac:dyDescent="0.2">
      <c r="A32" s="19" t="s">
        <v>107</v>
      </c>
      <c r="B32" s="19" t="s">
        <v>108</v>
      </c>
      <c r="C32" s="20">
        <v>1085505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20"/>
  <dimension ref="A1:C32"/>
  <sheetViews>
    <sheetView workbookViewId="0">
      <selection activeCell="B21" sqref="B2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131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9" t="s">
        <v>65</v>
      </c>
      <c r="B8" s="19" t="s">
        <v>66</v>
      </c>
      <c r="C8" s="20">
        <v>1348480</v>
      </c>
    </row>
    <row r="9" spans="1:3" x14ac:dyDescent="0.2">
      <c r="A9" s="19" t="s">
        <v>67</v>
      </c>
      <c r="B9" s="19" t="s">
        <v>68</v>
      </c>
      <c r="C9" s="20">
        <v>1906502</v>
      </c>
    </row>
    <row r="10" spans="1:3" x14ac:dyDescent="0.2">
      <c r="A10" s="19" t="s">
        <v>69</v>
      </c>
      <c r="B10" s="19" t="s">
        <v>70</v>
      </c>
      <c r="C10" s="20">
        <v>558022</v>
      </c>
    </row>
    <row r="11" spans="1:3" x14ac:dyDescent="0.2">
      <c r="A11" s="19" t="s">
        <v>71</v>
      </c>
      <c r="B11" s="19" t="s">
        <v>72</v>
      </c>
      <c r="C11" s="20">
        <v>1040473</v>
      </c>
    </row>
    <row r="12" spans="1:3" x14ac:dyDescent="0.2">
      <c r="A12" s="19" t="s">
        <v>73</v>
      </c>
      <c r="B12" s="19" t="s">
        <v>74</v>
      </c>
      <c r="C12" s="20">
        <v>1176837</v>
      </c>
    </row>
    <row r="13" spans="1:3" x14ac:dyDescent="0.2">
      <c r="A13" s="19" t="s">
        <v>75</v>
      </c>
      <c r="B13" s="19" t="s">
        <v>76</v>
      </c>
      <c r="C13" s="20">
        <v>136364</v>
      </c>
    </row>
    <row r="14" spans="1:3" x14ac:dyDescent="0.2">
      <c r="A14" s="19" t="s">
        <v>77</v>
      </c>
      <c r="B14" s="19" t="s">
        <v>78</v>
      </c>
      <c r="C14" s="20">
        <v>2388953</v>
      </c>
    </row>
    <row r="15" spans="1:3" x14ac:dyDescent="0.2">
      <c r="A15" s="19" t="s">
        <v>117</v>
      </c>
      <c r="B15" s="19" t="s">
        <v>118</v>
      </c>
      <c r="C15" s="20">
        <v>58086</v>
      </c>
    </row>
    <row r="16" spans="1:3" x14ac:dyDescent="0.2">
      <c r="A16" s="19" t="s">
        <v>119</v>
      </c>
      <c r="B16" s="19" t="s">
        <v>120</v>
      </c>
      <c r="C16" s="20">
        <v>59460</v>
      </c>
    </row>
    <row r="17" spans="1:3" x14ac:dyDescent="0.2">
      <c r="A17" s="19" t="s">
        <v>123</v>
      </c>
      <c r="B17" s="19" t="s">
        <v>124</v>
      </c>
      <c r="C17" s="20">
        <v>1374</v>
      </c>
    </row>
    <row r="18" spans="1:3" x14ac:dyDescent="0.2">
      <c r="A18" s="19" t="s">
        <v>79</v>
      </c>
      <c r="B18" s="19" t="s">
        <v>80</v>
      </c>
      <c r="C18" s="20">
        <v>96604</v>
      </c>
    </row>
    <row r="19" spans="1:3" x14ac:dyDescent="0.2">
      <c r="A19" s="19" t="s">
        <v>81</v>
      </c>
      <c r="B19" s="19" t="s">
        <v>82</v>
      </c>
      <c r="C19" s="20">
        <v>5727128</v>
      </c>
    </row>
    <row r="20" spans="1:3" x14ac:dyDescent="0.2">
      <c r="A20" s="19" t="s">
        <v>83</v>
      </c>
      <c r="B20" s="19" t="s">
        <v>84</v>
      </c>
      <c r="C20" s="20">
        <v>5630524</v>
      </c>
    </row>
    <row r="21" spans="1:3" x14ac:dyDescent="0.2">
      <c r="A21" s="19" t="s">
        <v>85</v>
      </c>
      <c r="B21" s="19" t="s">
        <v>86</v>
      </c>
      <c r="C21" s="20">
        <v>1105</v>
      </c>
    </row>
    <row r="22" spans="1:3" x14ac:dyDescent="0.2">
      <c r="A22" s="19" t="s">
        <v>87</v>
      </c>
      <c r="B22" s="19" t="s">
        <v>88</v>
      </c>
      <c r="C22" s="20">
        <v>816149</v>
      </c>
    </row>
    <row r="23" spans="1:3" x14ac:dyDescent="0.2">
      <c r="A23" s="19" t="s">
        <v>89</v>
      </c>
      <c r="B23" s="19" t="s">
        <v>90</v>
      </c>
      <c r="C23" s="20">
        <v>816149</v>
      </c>
    </row>
    <row r="24" spans="1:3" x14ac:dyDescent="0.2">
      <c r="A24" s="19" t="s">
        <v>91</v>
      </c>
      <c r="B24" s="19" t="s">
        <v>92</v>
      </c>
      <c r="C24" s="20">
        <v>-1312874</v>
      </c>
    </row>
    <row r="25" spans="1:3" x14ac:dyDescent="0.2">
      <c r="A25" s="19" t="s">
        <v>93</v>
      </c>
      <c r="B25" s="19" t="s">
        <v>94</v>
      </c>
      <c r="C25" s="20">
        <v>1312874</v>
      </c>
    </row>
    <row r="26" spans="1:3" x14ac:dyDescent="0.2">
      <c r="A26" s="19" t="s">
        <v>125</v>
      </c>
      <c r="B26" s="19" t="s">
        <v>96</v>
      </c>
      <c r="C26" s="20">
        <v>-1634130</v>
      </c>
    </row>
    <row r="27" spans="1:3" x14ac:dyDescent="0.2">
      <c r="A27" s="19" t="s">
        <v>97</v>
      </c>
      <c r="B27" s="19" t="s">
        <v>98</v>
      </c>
      <c r="C27" s="20">
        <v>1634130</v>
      </c>
    </row>
    <row r="28" spans="1:3" x14ac:dyDescent="0.2">
      <c r="A28" s="19" t="s">
        <v>99</v>
      </c>
      <c r="B28" s="19" t="s">
        <v>100</v>
      </c>
      <c r="C28" s="20">
        <v>971152</v>
      </c>
    </row>
    <row r="29" spans="1:3" x14ac:dyDescent="0.2">
      <c r="A29" s="19" t="s">
        <v>101</v>
      </c>
      <c r="B29" s="19" t="s">
        <v>102</v>
      </c>
      <c r="C29" s="20">
        <v>995038</v>
      </c>
    </row>
    <row r="30" spans="1:3" x14ac:dyDescent="0.2">
      <c r="A30" s="19" t="s">
        <v>103</v>
      </c>
      <c r="B30" s="19" t="s">
        <v>104</v>
      </c>
      <c r="C30" s="20">
        <v>23886</v>
      </c>
    </row>
    <row r="31" spans="1:3" x14ac:dyDescent="0.2">
      <c r="A31" s="19" t="s">
        <v>105</v>
      </c>
      <c r="B31" s="19" t="s">
        <v>106</v>
      </c>
      <c r="C31" s="20">
        <v>1385045</v>
      </c>
    </row>
    <row r="32" spans="1:3" x14ac:dyDescent="0.2">
      <c r="A32" s="19" t="s">
        <v>107</v>
      </c>
      <c r="B32" s="19" t="s">
        <v>108</v>
      </c>
      <c r="C32" s="20">
        <v>1385045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21"/>
  <dimension ref="A1:C32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130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64</v>
      </c>
      <c r="C8" s="11"/>
    </row>
    <row r="9" spans="1:3" x14ac:dyDescent="0.2">
      <c r="A9" s="19" t="s">
        <v>65</v>
      </c>
      <c r="B9" s="19" t="s">
        <v>66</v>
      </c>
      <c r="C9" s="20">
        <v>655255</v>
      </c>
    </row>
    <row r="10" spans="1:3" x14ac:dyDescent="0.2">
      <c r="A10" s="19" t="s">
        <v>67</v>
      </c>
      <c r="B10" s="19" t="s">
        <v>68</v>
      </c>
      <c r="C10" s="20">
        <v>898776</v>
      </c>
    </row>
    <row r="11" spans="1:3" x14ac:dyDescent="0.2">
      <c r="A11" s="19" t="s">
        <v>69</v>
      </c>
      <c r="B11" s="19" t="s">
        <v>70</v>
      </c>
      <c r="C11" s="20">
        <v>243521</v>
      </c>
    </row>
    <row r="12" spans="1:3" x14ac:dyDescent="0.2">
      <c r="A12" s="19" t="s">
        <v>71</v>
      </c>
      <c r="B12" s="19" t="s">
        <v>72</v>
      </c>
      <c r="C12" s="20">
        <v>464610</v>
      </c>
    </row>
    <row r="13" spans="1:3" x14ac:dyDescent="0.2">
      <c r="A13" s="19" t="s">
        <v>73</v>
      </c>
      <c r="B13" s="19" t="s">
        <v>74</v>
      </c>
      <c r="C13" s="20">
        <v>523941</v>
      </c>
    </row>
    <row r="14" spans="1:3" x14ac:dyDescent="0.2">
      <c r="A14" s="19" t="s">
        <v>75</v>
      </c>
      <c r="B14" s="19" t="s">
        <v>76</v>
      </c>
      <c r="C14" s="20">
        <v>59331</v>
      </c>
    </row>
    <row r="15" spans="1:3" x14ac:dyDescent="0.2">
      <c r="A15" s="19" t="s">
        <v>77</v>
      </c>
      <c r="B15" s="19" t="s">
        <v>78</v>
      </c>
      <c r="C15" s="20">
        <v>1119865</v>
      </c>
    </row>
    <row r="16" spans="1:3" x14ac:dyDescent="0.2">
      <c r="A16" s="19" t="s">
        <v>117</v>
      </c>
      <c r="B16" s="19" t="s">
        <v>118</v>
      </c>
      <c r="C16" s="20">
        <v>40806</v>
      </c>
    </row>
    <row r="17" spans="1:3" x14ac:dyDescent="0.2">
      <c r="A17" s="19" t="s">
        <v>119</v>
      </c>
      <c r="B17" s="19" t="s">
        <v>120</v>
      </c>
      <c r="C17" s="20">
        <v>42175</v>
      </c>
    </row>
    <row r="18" spans="1:3" x14ac:dyDescent="0.2">
      <c r="A18" s="19" t="s">
        <v>123</v>
      </c>
      <c r="B18" s="19" t="s">
        <v>124</v>
      </c>
      <c r="C18" s="20">
        <v>1369</v>
      </c>
    </row>
    <row r="19" spans="1:3" x14ac:dyDescent="0.2">
      <c r="A19" s="19" t="s">
        <v>79</v>
      </c>
      <c r="B19" s="19" t="s">
        <v>80</v>
      </c>
      <c r="C19" s="20">
        <v>49043</v>
      </c>
    </row>
    <row r="20" spans="1:3" x14ac:dyDescent="0.2">
      <c r="A20" s="19" t="s">
        <v>81</v>
      </c>
      <c r="B20" s="19" t="s">
        <v>82</v>
      </c>
      <c r="C20" s="20">
        <v>2993003</v>
      </c>
    </row>
    <row r="21" spans="1:3" x14ac:dyDescent="0.2">
      <c r="A21" s="19" t="s">
        <v>83</v>
      </c>
      <c r="B21" s="19" t="s">
        <v>84</v>
      </c>
      <c r="C21" s="20">
        <v>2943960</v>
      </c>
    </row>
    <row r="22" spans="1:3" x14ac:dyDescent="0.2">
      <c r="A22" s="19" t="s">
        <v>87</v>
      </c>
      <c r="B22" s="19" t="s">
        <v>88</v>
      </c>
      <c r="C22" s="20">
        <v>459217</v>
      </c>
    </row>
    <row r="23" spans="1:3" x14ac:dyDescent="0.2">
      <c r="A23" s="19" t="s">
        <v>89</v>
      </c>
      <c r="B23" s="19" t="s">
        <v>90</v>
      </c>
      <c r="C23" s="20">
        <v>459217</v>
      </c>
    </row>
    <row r="24" spans="1:3" x14ac:dyDescent="0.2">
      <c r="A24" s="19" t="s">
        <v>91</v>
      </c>
      <c r="B24" s="19" t="s">
        <v>92</v>
      </c>
      <c r="C24" s="20">
        <v>-770817</v>
      </c>
    </row>
    <row r="25" spans="1:3" x14ac:dyDescent="0.2">
      <c r="A25" s="19" t="s">
        <v>93</v>
      </c>
      <c r="B25" s="19" t="s">
        <v>94</v>
      </c>
      <c r="C25" s="20">
        <v>770817</v>
      </c>
    </row>
    <row r="26" spans="1:3" x14ac:dyDescent="0.2">
      <c r="A26" s="19" t="s">
        <v>125</v>
      </c>
      <c r="B26" s="19" t="s">
        <v>96</v>
      </c>
      <c r="C26" s="20">
        <v>-793375</v>
      </c>
    </row>
    <row r="27" spans="1:3" x14ac:dyDescent="0.2">
      <c r="A27" s="19" t="s">
        <v>97</v>
      </c>
      <c r="B27" s="19" t="s">
        <v>98</v>
      </c>
      <c r="C27" s="20">
        <v>793375</v>
      </c>
    </row>
    <row r="28" spans="1:3" x14ac:dyDescent="0.2">
      <c r="A28" s="19" t="s">
        <v>99</v>
      </c>
      <c r="B28" s="19" t="s">
        <v>100</v>
      </c>
      <c r="C28" s="20">
        <v>547573</v>
      </c>
    </row>
    <row r="29" spans="1:3" x14ac:dyDescent="0.2">
      <c r="A29" s="19" t="s">
        <v>101</v>
      </c>
      <c r="B29" s="19" t="s">
        <v>102</v>
      </c>
      <c r="C29" s="20">
        <v>549523</v>
      </c>
    </row>
    <row r="30" spans="1:3" x14ac:dyDescent="0.2">
      <c r="A30" s="19" t="s">
        <v>103</v>
      </c>
      <c r="B30" s="19" t="s">
        <v>104</v>
      </c>
      <c r="C30" s="20">
        <v>1950</v>
      </c>
    </row>
    <row r="31" spans="1:3" x14ac:dyDescent="0.2">
      <c r="A31" s="19" t="s">
        <v>105</v>
      </c>
      <c r="B31" s="19" t="s">
        <v>106</v>
      </c>
      <c r="C31" s="20">
        <v>652312</v>
      </c>
    </row>
    <row r="32" spans="1:3" x14ac:dyDescent="0.2">
      <c r="A32" s="19" t="s">
        <v>107</v>
      </c>
      <c r="B32" s="19" t="s">
        <v>108</v>
      </c>
      <c r="C32" s="20">
        <v>652312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22"/>
  <dimension ref="A1:C33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129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64</v>
      </c>
      <c r="C8" s="11"/>
    </row>
    <row r="9" spans="1:3" x14ac:dyDescent="0.2">
      <c r="A9" s="19" t="s">
        <v>65</v>
      </c>
      <c r="B9" s="19" t="s">
        <v>66</v>
      </c>
      <c r="C9" s="20">
        <v>2683266</v>
      </c>
    </row>
    <row r="10" spans="1:3" x14ac:dyDescent="0.2">
      <c r="A10" s="19" t="s">
        <v>67</v>
      </c>
      <c r="B10" s="19" t="s">
        <v>68</v>
      </c>
      <c r="C10" s="20">
        <v>3533544</v>
      </c>
    </row>
    <row r="11" spans="1:3" x14ac:dyDescent="0.2">
      <c r="A11" s="19" t="s">
        <v>69</v>
      </c>
      <c r="B11" s="19" t="s">
        <v>70</v>
      </c>
      <c r="C11" s="20">
        <v>850278</v>
      </c>
    </row>
    <row r="12" spans="1:3" x14ac:dyDescent="0.2">
      <c r="A12" s="19" t="s">
        <v>71</v>
      </c>
      <c r="B12" s="19" t="s">
        <v>72</v>
      </c>
      <c r="C12" s="20">
        <v>1794645</v>
      </c>
    </row>
    <row r="13" spans="1:3" x14ac:dyDescent="0.2">
      <c r="A13" s="19" t="s">
        <v>73</v>
      </c>
      <c r="B13" s="19" t="s">
        <v>74</v>
      </c>
      <c r="C13" s="20">
        <v>1995587</v>
      </c>
    </row>
    <row r="14" spans="1:3" x14ac:dyDescent="0.2">
      <c r="A14" s="19" t="s">
        <v>75</v>
      </c>
      <c r="B14" s="19" t="s">
        <v>76</v>
      </c>
      <c r="C14" s="20">
        <v>200942</v>
      </c>
    </row>
    <row r="15" spans="1:3" x14ac:dyDescent="0.2">
      <c r="A15" s="19" t="s">
        <v>77</v>
      </c>
      <c r="B15" s="19" t="s">
        <v>78</v>
      </c>
      <c r="C15" s="20">
        <v>4477911</v>
      </c>
    </row>
    <row r="16" spans="1:3" x14ac:dyDescent="0.2">
      <c r="A16" s="19" t="s">
        <v>117</v>
      </c>
      <c r="B16" s="19" t="s">
        <v>118</v>
      </c>
      <c r="C16" s="20">
        <v>34679</v>
      </c>
    </row>
    <row r="17" spans="1:3" x14ac:dyDescent="0.2">
      <c r="A17" s="19" t="s">
        <v>119</v>
      </c>
      <c r="B17" s="19" t="s">
        <v>120</v>
      </c>
      <c r="C17" s="20">
        <v>34791</v>
      </c>
    </row>
    <row r="18" spans="1:3" x14ac:dyDescent="0.2">
      <c r="A18" s="19" t="s">
        <v>123</v>
      </c>
      <c r="B18" s="19" t="s">
        <v>124</v>
      </c>
      <c r="C18" s="20">
        <v>112</v>
      </c>
    </row>
    <row r="19" spans="1:3" x14ac:dyDescent="0.2">
      <c r="A19" s="19" t="s">
        <v>79</v>
      </c>
      <c r="B19" s="19" t="s">
        <v>80</v>
      </c>
      <c r="C19" s="20">
        <v>-218934</v>
      </c>
    </row>
    <row r="20" spans="1:3" x14ac:dyDescent="0.2">
      <c r="A20" s="19" t="s">
        <v>81</v>
      </c>
      <c r="B20" s="19" t="s">
        <v>82</v>
      </c>
      <c r="C20" s="20">
        <v>10006093</v>
      </c>
    </row>
    <row r="21" spans="1:3" x14ac:dyDescent="0.2">
      <c r="A21" s="19" t="s">
        <v>83</v>
      </c>
      <c r="B21" s="19" t="s">
        <v>84</v>
      </c>
      <c r="C21" s="20">
        <v>10225027</v>
      </c>
    </row>
    <row r="22" spans="1:3" x14ac:dyDescent="0.2">
      <c r="A22" s="19" t="s">
        <v>85</v>
      </c>
      <c r="B22" s="19" t="s">
        <v>86</v>
      </c>
      <c r="C22" s="20">
        <v>51853</v>
      </c>
    </row>
    <row r="23" spans="1:3" x14ac:dyDescent="0.2">
      <c r="A23" s="19" t="s">
        <v>87</v>
      </c>
      <c r="B23" s="19" t="s">
        <v>88</v>
      </c>
      <c r="C23" s="20">
        <v>4575978</v>
      </c>
    </row>
    <row r="24" spans="1:3" x14ac:dyDescent="0.2">
      <c r="A24" s="19" t="s">
        <v>89</v>
      </c>
      <c r="B24" s="19" t="s">
        <v>90</v>
      </c>
      <c r="C24" s="20">
        <v>4575978</v>
      </c>
    </row>
    <row r="25" spans="1:3" x14ac:dyDescent="0.2">
      <c r="A25" s="19" t="s">
        <v>91</v>
      </c>
      <c r="B25" s="19" t="s">
        <v>92</v>
      </c>
      <c r="C25" s="20">
        <v>-5283954</v>
      </c>
    </row>
    <row r="26" spans="1:3" x14ac:dyDescent="0.2">
      <c r="A26" s="19" t="s">
        <v>93</v>
      </c>
      <c r="B26" s="19" t="s">
        <v>94</v>
      </c>
      <c r="C26" s="20">
        <v>5283954</v>
      </c>
    </row>
    <row r="27" spans="1:3" x14ac:dyDescent="0.2">
      <c r="A27" s="19" t="s">
        <v>125</v>
      </c>
      <c r="B27" s="19" t="s">
        <v>96</v>
      </c>
      <c r="C27" s="20">
        <v>-3812283</v>
      </c>
    </row>
    <row r="28" spans="1:3" x14ac:dyDescent="0.2">
      <c r="A28" s="19" t="s">
        <v>97</v>
      </c>
      <c r="B28" s="19" t="s">
        <v>98</v>
      </c>
      <c r="C28" s="20">
        <v>3812283</v>
      </c>
    </row>
    <row r="29" spans="1:3" x14ac:dyDescent="0.2">
      <c r="A29" s="19" t="s">
        <v>99</v>
      </c>
      <c r="B29" s="19" t="s">
        <v>100</v>
      </c>
      <c r="C29" s="20">
        <v>1875396</v>
      </c>
    </row>
    <row r="30" spans="1:3" x14ac:dyDescent="0.2">
      <c r="A30" s="19" t="s">
        <v>101</v>
      </c>
      <c r="B30" s="19" t="s">
        <v>102</v>
      </c>
      <c r="C30" s="20">
        <v>1962024</v>
      </c>
    </row>
    <row r="31" spans="1:3" x14ac:dyDescent="0.2">
      <c r="A31" s="19" t="s">
        <v>103</v>
      </c>
      <c r="B31" s="19" t="s">
        <v>104</v>
      </c>
      <c r="C31" s="20">
        <v>86628</v>
      </c>
    </row>
    <row r="32" spans="1:3" x14ac:dyDescent="0.2">
      <c r="A32" s="19" t="s">
        <v>105</v>
      </c>
      <c r="B32" s="19" t="s">
        <v>106</v>
      </c>
      <c r="C32" s="20">
        <v>1700646</v>
      </c>
    </row>
    <row r="33" spans="1:3" x14ac:dyDescent="0.2">
      <c r="A33" s="19" t="s">
        <v>107</v>
      </c>
      <c r="B33" s="19" t="s">
        <v>108</v>
      </c>
      <c r="C33" s="20">
        <v>1700646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23"/>
  <dimension ref="A1:C33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116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64</v>
      </c>
      <c r="C8" s="11"/>
    </row>
    <row r="9" spans="1:3" x14ac:dyDescent="0.2">
      <c r="A9" t="s">
        <v>65</v>
      </c>
      <c r="B9" t="s">
        <v>66</v>
      </c>
      <c r="C9" s="6">
        <v>1871935</v>
      </c>
    </row>
    <row r="10" spans="1:3" x14ac:dyDescent="0.2">
      <c r="A10" t="s">
        <v>67</v>
      </c>
      <c r="B10" t="s">
        <v>68</v>
      </c>
      <c r="C10" s="6">
        <v>2484539</v>
      </c>
    </row>
    <row r="11" spans="1:3" x14ac:dyDescent="0.2">
      <c r="A11" t="s">
        <v>69</v>
      </c>
      <c r="B11" t="s">
        <v>70</v>
      </c>
      <c r="C11" s="6">
        <v>612604</v>
      </c>
    </row>
    <row r="12" spans="1:3" x14ac:dyDescent="0.2">
      <c r="A12" t="s">
        <v>71</v>
      </c>
      <c r="B12" t="s">
        <v>72</v>
      </c>
      <c r="C12" s="6">
        <v>1231822</v>
      </c>
    </row>
    <row r="13" spans="1:3" x14ac:dyDescent="0.2">
      <c r="A13" t="s">
        <v>73</v>
      </c>
      <c r="B13" t="s">
        <v>74</v>
      </c>
      <c r="C13" s="6">
        <v>1372344</v>
      </c>
    </row>
    <row r="14" spans="1:3" x14ac:dyDescent="0.2">
      <c r="A14" t="s">
        <v>75</v>
      </c>
      <c r="B14" t="s">
        <v>76</v>
      </c>
      <c r="C14" s="6">
        <v>140522</v>
      </c>
    </row>
    <row r="15" spans="1:3" x14ac:dyDescent="0.2">
      <c r="A15" t="s">
        <v>77</v>
      </c>
      <c r="B15" t="s">
        <v>78</v>
      </c>
      <c r="C15" s="6">
        <v>3103757</v>
      </c>
    </row>
    <row r="16" spans="1:3" x14ac:dyDescent="0.2">
      <c r="A16" t="s">
        <v>117</v>
      </c>
      <c r="B16" t="s">
        <v>118</v>
      </c>
      <c r="C16" s="6">
        <v>10962</v>
      </c>
    </row>
    <row r="17" spans="1:3" x14ac:dyDescent="0.2">
      <c r="A17" t="s">
        <v>119</v>
      </c>
      <c r="B17" t="s">
        <v>120</v>
      </c>
      <c r="C17" s="6">
        <v>10962</v>
      </c>
    </row>
    <row r="18" spans="1:3" x14ac:dyDescent="0.2">
      <c r="A18" t="s">
        <v>79</v>
      </c>
      <c r="B18" t="s">
        <v>80</v>
      </c>
      <c r="C18" s="6">
        <v>-84738</v>
      </c>
    </row>
    <row r="19" spans="1:3" x14ac:dyDescent="0.2">
      <c r="A19" t="s">
        <v>81</v>
      </c>
      <c r="B19" t="s">
        <v>82</v>
      </c>
      <c r="C19" s="6">
        <v>6921027</v>
      </c>
    </row>
    <row r="20" spans="1:3" x14ac:dyDescent="0.2">
      <c r="A20" t="s">
        <v>83</v>
      </c>
      <c r="B20" t="s">
        <v>84</v>
      </c>
      <c r="C20" s="6">
        <v>7005765</v>
      </c>
    </row>
    <row r="21" spans="1:3" x14ac:dyDescent="0.2">
      <c r="A21" t="s">
        <v>85</v>
      </c>
      <c r="B21" t="s">
        <v>86</v>
      </c>
      <c r="C21" s="6">
        <v>10087</v>
      </c>
    </row>
    <row r="22" spans="1:3" x14ac:dyDescent="0.2">
      <c r="A22" t="s">
        <v>87</v>
      </c>
      <c r="B22" t="s">
        <v>88</v>
      </c>
      <c r="C22" s="6">
        <v>2162725</v>
      </c>
    </row>
    <row r="23" spans="1:3" x14ac:dyDescent="0.2">
      <c r="A23" t="s">
        <v>89</v>
      </c>
      <c r="B23" t="s">
        <v>90</v>
      </c>
      <c r="C23" s="6">
        <v>2162725</v>
      </c>
    </row>
    <row r="24" spans="1:3" x14ac:dyDescent="0.2">
      <c r="A24" t="s">
        <v>91</v>
      </c>
      <c r="B24" t="s">
        <v>92</v>
      </c>
      <c r="C24" s="6">
        <v>-3654011</v>
      </c>
    </row>
    <row r="25" spans="1:3" x14ac:dyDescent="0.2">
      <c r="A25" t="s">
        <v>93</v>
      </c>
      <c r="B25" t="s">
        <v>94</v>
      </c>
      <c r="C25" s="6">
        <v>3654011</v>
      </c>
    </row>
    <row r="26" spans="1:3" x14ac:dyDescent="0.2">
      <c r="A26" t="s">
        <v>95</v>
      </c>
      <c r="B26" t="s">
        <v>96</v>
      </c>
      <c r="C26" s="6">
        <v>-2509655</v>
      </c>
    </row>
    <row r="27" spans="1:3" x14ac:dyDescent="0.2">
      <c r="A27" t="s">
        <v>97</v>
      </c>
      <c r="B27" t="s">
        <v>98</v>
      </c>
      <c r="C27" s="6">
        <v>2509655</v>
      </c>
    </row>
    <row r="28" spans="1:3" x14ac:dyDescent="0.2">
      <c r="A28" t="s">
        <v>99</v>
      </c>
      <c r="B28" t="s">
        <v>100</v>
      </c>
      <c r="C28" s="6">
        <v>911171</v>
      </c>
    </row>
    <row r="29" spans="1:3" x14ac:dyDescent="0.2">
      <c r="A29" t="s">
        <v>101</v>
      </c>
      <c r="B29" t="s">
        <v>102</v>
      </c>
      <c r="C29" s="6">
        <v>912689</v>
      </c>
    </row>
    <row r="30" spans="1:3" x14ac:dyDescent="0.2">
      <c r="A30" t="s">
        <v>103</v>
      </c>
      <c r="B30" t="s">
        <v>104</v>
      </c>
      <c r="C30" s="6">
        <v>1518</v>
      </c>
    </row>
    <row r="31" spans="1:3" x14ac:dyDescent="0.2">
      <c r="A31" t="s">
        <v>105</v>
      </c>
      <c r="B31" t="s">
        <v>106</v>
      </c>
      <c r="C31" s="6">
        <v>-49702</v>
      </c>
    </row>
    <row r="32" spans="1:3" x14ac:dyDescent="0.2">
      <c r="A32" t="s">
        <v>107</v>
      </c>
      <c r="B32" t="s">
        <v>108</v>
      </c>
      <c r="C32" s="6">
        <v>-49702</v>
      </c>
    </row>
    <row r="33" spans="1:3" x14ac:dyDescent="0.2">
      <c r="A33" t="s">
        <v>109</v>
      </c>
      <c r="B33" t="s">
        <v>110</v>
      </c>
      <c r="C33" s="6">
        <v>-49702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24"/>
  <dimension ref="A1:C31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115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3.5" customHeight="1" x14ac:dyDescent="0.2">
      <c r="A8" s="11"/>
      <c r="B8" s="12" t="s">
        <v>64</v>
      </c>
      <c r="C8" s="11"/>
    </row>
    <row r="9" spans="1:3" x14ac:dyDescent="0.2">
      <c r="A9" t="s">
        <v>65</v>
      </c>
      <c r="B9" t="s">
        <v>66</v>
      </c>
      <c r="C9" s="6">
        <v>1199626</v>
      </c>
    </row>
    <row r="10" spans="1:3" x14ac:dyDescent="0.2">
      <c r="A10" t="s">
        <v>67</v>
      </c>
      <c r="B10" t="s">
        <v>68</v>
      </c>
      <c r="C10" s="6">
        <v>1583749</v>
      </c>
    </row>
    <row r="11" spans="1:3" x14ac:dyDescent="0.2">
      <c r="A11" t="s">
        <v>69</v>
      </c>
      <c r="B11" t="s">
        <v>70</v>
      </c>
      <c r="C11" s="6">
        <v>384123</v>
      </c>
    </row>
    <row r="12" spans="1:3" x14ac:dyDescent="0.2">
      <c r="A12" t="s">
        <v>71</v>
      </c>
      <c r="B12" t="s">
        <v>72</v>
      </c>
      <c r="C12" s="6">
        <v>776046</v>
      </c>
    </row>
    <row r="13" spans="1:3" x14ac:dyDescent="0.2">
      <c r="A13" t="s">
        <v>73</v>
      </c>
      <c r="B13" t="s">
        <v>74</v>
      </c>
      <c r="C13" s="6">
        <v>857307</v>
      </c>
    </row>
    <row r="14" spans="1:3" x14ac:dyDescent="0.2">
      <c r="A14" t="s">
        <v>75</v>
      </c>
      <c r="B14" t="s">
        <v>76</v>
      </c>
      <c r="C14" s="6">
        <v>81261</v>
      </c>
    </row>
    <row r="15" spans="1:3" x14ac:dyDescent="0.2">
      <c r="A15" t="s">
        <v>77</v>
      </c>
      <c r="B15" t="s">
        <v>78</v>
      </c>
      <c r="C15" s="6">
        <v>1975672</v>
      </c>
    </row>
    <row r="16" spans="1:3" x14ac:dyDescent="0.2">
      <c r="A16" t="s">
        <v>79</v>
      </c>
      <c r="B16" t="s">
        <v>80</v>
      </c>
      <c r="C16" s="6">
        <v>-11182</v>
      </c>
    </row>
    <row r="17" spans="1:3" x14ac:dyDescent="0.2">
      <c r="A17" t="s">
        <v>81</v>
      </c>
      <c r="B17" t="s">
        <v>82</v>
      </c>
      <c r="C17" s="6">
        <v>5001840</v>
      </c>
    </row>
    <row r="18" spans="1:3" x14ac:dyDescent="0.2">
      <c r="A18" t="s">
        <v>83</v>
      </c>
      <c r="B18" t="s">
        <v>84</v>
      </c>
      <c r="C18" s="6">
        <v>5013022</v>
      </c>
    </row>
    <row r="19" spans="1:3" x14ac:dyDescent="0.2">
      <c r="A19" t="s">
        <v>85</v>
      </c>
      <c r="B19" t="s">
        <v>86</v>
      </c>
      <c r="C19" s="6">
        <v>7997</v>
      </c>
    </row>
    <row r="20" spans="1:3" x14ac:dyDescent="0.2">
      <c r="A20" t="s">
        <v>87</v>
      </c>
      <c r="B20" t="s">
        <v>88</v>
      </c>
      <c r="C20" s="6">
        <v>1730675</v>
      </c>
    </row>
    <row r="21" spans="1:3" x14ac:dyDescent="0.2">
      <c r="A21" t="s">
        <v>89</v>
      </c>
      <c r="B21" t="s">
        <v>90</v>
      </c>
      <c r="C21" s="6">
        <v>1730675</v>
      </c>
    </row>
    <row r="22" spans="1:3" x14ac:dyDescent="0.2">
      <c r="A22" t="s">
        <v>91</v>
      </c>
      <c r="B22" t="s">
        <v>92</v>
      </c>
      <c r="C22" s="6">
        <v>-2256921</v>
      </c>
    </row>
    <row r="23" spans="1:3" x14ac:dyDescent="0.2">
      <c r="A23" t="s">
        <v>93</v>
      </c>
      <c r="B23" t="s">
        <v>94</v>
      </c>
      <c r="C23" s="6">
        <v>2256921</v>
      </c>
    </row>
    <row r="24" spans="1:3" x14ac:dyDescent="0.2">
      <c r="A24" t="s">
        <v>95</v>
      </c>
      <c r="B24" t="s">
        <v>96</v>
      </c>
      <c r="C24" s="6">
        <v>-1621996</v>
      </c>
    </row>
    <row r="25" spans="1:3" x14ac:dyDescent="0.2">
      <c r="A25" t="s">
        <v>97</v>
      </c>
      <c r="B25" t="s">
        <v>98</v>
      </c>
      <c r="C25" s="6">
        <v>1621996</v>
      </c>
    </row>
    <row r="26" spans="1:3" x14ac:dyDescent="0.2">
      <c r="A26" t="s">
        <v>99</v>
      </c>
      <c r="B26" t="s">
        <v>100</v>
      </c>
      <c r="C26" s="6">
        <v>535001</v>
      </c>
    </row>
    <row r="27" spans="1:3" x14ac:dyDescent="0.2">
      <c r="A27" t="s">
        <v>101</v>
      </c>
      <c r="B27" t="s">
        <v>102</v>
      </c>
      <c r="C27" s="6">
        <v>535727</v>
      </c>
    </row>
    <row r="28" spans="1:3" x14ac:dyDescent="0.2">
      <c r="A28" t="s">
        <v>103</v>
      </c>
      <c r="B28" t="s">
        <v>104</v>
      </c>
      <c r="C28">
        <v>726</v>
      </c>
    </row>
    <row r="29" spans="1:3" x14ac:dyDescent="0.2">
      <c r="A29" t="s">
        <v>105</v>
      </c>
      <c r="B29" t="s">
        <v>106</v>
      </c>
      <c r="C29" s="6">
        <v>359246</v>
      </c>
    </row>
    <row r="30" spans="1:3" x14ac:dyDescent="0.2">
      <c r="A30" t="s">
        <v>107</v>
      </c>
      <c r="B30" t="s">
        <v>108</v>
      </c>
      <c r="C30" s="6">
        <v>359246</v>
      </c>
    </row>
    <row r="31" spans="1:3" x14ac:dyDescent="0.2">
      <c r="A31" t="s">
        <v>109</v>
      </c>
      <c r="B31" t="s">
        <v>110</v>
      </c>
      <c r="C31" s="6">
        <v>359246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25"/>
  <dimension ref="A1:C31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4"/>
      <c r="B2" s="15"/>
      <c r="C2" s="15"/>
    </row>
    <row r="3" spans="1:3" ht="15.75" x14ac:dyDescent="0.25">
      <c r="A3" s="107" t="s">
        <v>111</v>
      </c>
      <c r="B3" s="107"/>
      <c r="C3" s="107"/>
    </row>
    <row r="4" spans="1:3" ht="15.75" x14ac:dyDescent="0.25">
      <c r="A4" s="107" t="s">
        <v>112</v>
      </c>
      <c r="B4" s="107"/>
      <c r="C4" s="107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64</v>
      </c>
      <c r="C8" s="11"/>
    </row>
    <row r="9" spans="1:3" x14ac:dyDescent="0.2">
      <c r="A9" t="s">
        <v>65</v>
      </c>
      <c r="B9" t="s">
        <v>66</v>
      </c>
      <c r="C9" s="6">
        <v>586329</v>
      </c>
    </row>
    <row r="10" spans="1:3" x14ac:dyDescent="0.2">
      <c r="A10" t="s">
        <v>67</v>
      </c>
      <c r="B10" t="s">
        <v>68</v>
      </c>
      <c r="C10" s="6">
        <v>746509</v>
      </c>
    </row>
    <row r="11" spans="1:3" x14ac:dyDescent="0.2">
      <c r="A11" t="s">
        <v>69</v>
      </c>
      <c r="B11" t="s">
        <v>70</v>
      </c>
      <c r="C11" s="6">
        <v>160180</v>
      </c>
    </row>
    <row r="12" spans="1:3" x14ac:dyDescent="0.2">
      <c r="A12" t="s">
        <v>71</v>
      </c>
      <c r="B12" t="s">
        <v>72</v>
      </c>
      <c r="C12" s="6">
        <v>363281</v>
      </c>
    </row>
    <row r="13" spans="1:3" x14ac:dyDescent="0.2">
      <c r="A13" t="s">
        <v>73</v>
      </c>
      <c r="B13" t="s">
        <v>74</v>
      </c>
      <c r="C13" s="6">
        <v>407882</v>
      </c>
    </row>
    <row r="14" spans="1:3" x14ac:dyDescent="0.2">
      <c r="A14" t="s">
        <v>75</v>
      </c>
      <c r="B14" t="s">
        <v>76</v>
      </c>
      <c r="C14" s="6">
        <v>44601</v>
      </c>
    </row>
    <row r="15" spans="1:3" x14ac:dyDescent="0.2">
      <c r="A15" t="s">
        <v>77</v>
      </c>
      <c r="B15" t="s">
        <v>78</v>
      </c>
      <c r="C15" s="6">
        <v>949610</v>
      </c>
    </row>
    <row r="16" spans="1:3" x14ac:dyDescent="0.2">
      <c r="A16" t="s">
        <v>79</v>
      </c>
      <c r="B16" t="s">
        <v>80</v>
      </c>
      <c r="C16" s="6">
        <v>16526</v>
      </c>
    </row>
    <row r="17" spans="1:3" x14ac:dyDescent="0.2">
      <c r="A17" t="s">
        <v>81</v>
      </c>
      <c r="B17" t="s">
        <v>82</v>
      </c>
      <c r="C17" s="6">
        <v>1847721</v>
      </c>
    </row>
    <row r="18" spans="1:3" x14ac:dyDescent="0.2">
      <c r="A18" t="s">
        <v>83</v>
      </c>
      <c r="B18" t="s">
        <v>84</v>
      </c>
      <c r="C18" s="6">
        <v>1831195</v>
      </c>
    </row>
    <row r="19" spans="1:3" x14ac:dyDescent="0.2">
      <c r="A19" t="s">
        <v>85</v>
      </c>
      <c r="B19" t="s">
        <v>86</v>
      </c>
      <c r="C19" s="6">
        <v>6972</v>
      </c>
    </row>
    <row r="20" spans="1:3" x14ac:dyDescent="0.2">
      <c r="A20" t="s">
        <v>87</v>
      </c>
      <c r="B20" t="s">
        <v>88</v>
      </c>
      <c r="C20" s="6">
        <v>191132</v>
      </c>
    </row>
    <row r="21" spans="1:3" x14ac:dyDescent="0.2">
      <c r="A21" t="s">
        <v>89</v>
      </c>
      <c r="B21" t="s">
        <v>90</v>
      </c>
      <c r="C21" s="6">
        <v>191132</v>
      </c>
    </row>
    <row r="22" spans="1:3" x14ac:dyDescent="0.2">
      <c r="A22" t="s">
        <v>91</v>
      </c>
      <c r="B22" t="s">
        <v>92</v>
      </c>
      <c r="C22" s="6">
        <v>-535419</v>
      </c>
    </row>
    <row r="23" spans="1:3" x14ac:dyDescent="0.2">
      <c r="A23" t="s">
        <v>93</v>
      </c>
      <c r="B23" t="s">
        <v>94</v>
      </c>
      <c r="C23" s="6">
        <v>535419</v>
      </c>
    </row>
    <row r="24" spans="1:3" x14ac:dyDescent="0.2">
      <c r="A24" t="s">
        <v>95</v>
      </c>
      <c r="B24" t="s">
        <v>96</v>
      </c>
      <c r="C24" s="6">
        <v>-769255</v>
      </c>
    </row>
    <row r="25" spans="1:3" x14ac:dyDescent="0.2">
      <c r="A25" t="s">
        <v>97</v>
      </c>
      <c r="B25" t="s">
        <v>98</v>
      </c>
      <c r="C25" s="6">
        <v>769255</v>
      </c>
    </row>
    <row r="26" spans="1:3" x14ac:dyDescent="0.2">
      <c r="A26" t="s">
        <v>99</v>
      </c>
      <c r="B26" t="s">
        <v>100</v>
      </c>
      <c r="C26" s="6">
        <v>239502</v>
      </c>
    </row>
    <row r="27" spans="1:3" x14ac:dyDescent="0.2">
      <c r="A27" t="s">
        <v>101</v>
      </c>
      <c r="B27" t="s">
        <v>102</v>
      </c>
      <c r="C27" s="6">
        <v>239763</v>
      </c>
    </row>
    <row r="28" spans="1:3" x14ac:dyDescent="0.2">
      <c r="A28" t="s">
        <v>103</v>
      </c>
      <c r="B28" t="s">
        <v>104</v>
      </c>
      <c r="C28">
        <v>261</v>
      </c>
    </row>
    <row r="29" spans="1:3" x14ac:dyDescent="0.2">
      <c r="A29" t="s">
        <v>105</v>
      </c>
      <c r="B29" t="s">
        <v>106</v>
      </c>
      <c r="C29" s="6">
        <v>99068</v>
      </c>
    </row>
    <row r="30" spans="1:3" x14ac:dyDescent="0.2">
      <c r="A30" t="s">
        <v>107</v>
      </c>
      <c r="B30" t="s">
        <v>108</v>
      </c>
      <c r="C30" s="6">
        <v>99068</v>
      </c>
    </row>
    <row r="31" spans="1:3" x14ac:dyDescent="0.2">
      <c r="A31" t="s">
        <v>109</v>
      </c>
      <c r="B31" t="s">
        <v>110</v>
      </c>
      <c r="C31" s="6">
        <v>99068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26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6" t="s">
        <v>152</v>
      </c>
      <c r="B1" s="104"/>
      <c r="C1" s="104"/>
    </row>
    <row r="2" spans="1:3" ht="15.75" x14ac:dyDescent="0.25">
      <c r="A2" s="107" t="s">
        <v>111</v>
      </c>
      <c r="B2" s="107"/>
      <c r="C2" s="107"/>
    </row>
    <row r="3" spans="1:3" ht="15.75" x14ac:dyDescent="0.25">
      <c r="A3" s="107" t="s">
        <v>61</v>
      </c>
      <c r="B3" s="108"/>
      <c r="C3" s="107"/>
    </row>
    <row r="4" spans="1:3" ht="15" x14ac:dyDescent="0.2">
      <c r="A4" s="8"/>
      <c r="B4" s="8"/>
      <c r="C4" s="8" t="s">
        <v>62</v>
      </c>
    </row>
    <row r="5" spans="1:3" ht="15.75" x14ac:dyDescent="0.2">
      <c r="A5" s="4" t="s">
        <v>3</v>
      </c>
      <c r="B5" s="4" t="s">
        <v>4</v>
      </c>
      <c r="C5" s="9" t="s">
        <v>63</v>
      </c>
    </row>
    <row r="6" spans="1:3" ht="15.75" x14ac:dyDescent="0.25">
      <c r="A6" s="5">
        <v>1</v>
      </c>
      <c r="B6" s="5">
        <v>2</v>
      </c>
      <c r="C6" s="10">
        <v>3</v>
      </c>
    </row>
    <row r="7" spans="1:3" ht="15" x14ac:dyDescent="0.2">
      <c r="A7" s="11"/>
      <c r="B7" s="12" t="s">
        <v>64</v>
      </c>
      <c r="C7" s="13"/>
    </row>
    <row r="8" spans="1:3" x14ac:dyDescent="0.2">
      <c r="A8" t="s">
        <v>65</v>
      </c>
      <c r="B8" t="s">
        <v>66</v>
      </c>
      <c r="C8" s="6">
        <v>2377458</v>
      </c>
    </row>
    <row r="9" spans="1:3" x14ac:dyDescent="0.2">
      <c r="A9" t="s">
        <v>67</v>
      </c>
      <c r="B9" t="s">
        <v>68</v>
      </c>
      <c r="C9" s="6">
        <v>2851799</v>
      </c>
    </row>
    <row r="10" spans="1:3" x14ac:dyDescent="0.2">
      <c r="A10" t="s">
        <v>69</v>
      </c>
      <c r="B10" t="s">
        <v>70</v>
      </c>
      <c r="C10" s="6">
        <v>474341</v>
      </c>
    </row>
    <row r="11" spans="1:3" x14ac:dyDescent="0.2">
      <c r="A11" t="s">
        <v>71</v>
      </c>
      <c r="B11" t="s">
        <v>72</v>
      </c>
      <c r="C11" s="6">
        <v>2062371</v>
      </c>
    </row>
    <row r="12" spans="1:3" x14ac:dyDescent="0.2">
      <c r="A12" t="s">
        <v>73</v>
      </c>
      <c r="B12" t="s">
        <v>74</v>
      </c>
      <c r="C12" s="6">
        <v>2247561</v>
      </c>
    </row>
    <row r="13" spans="1:3" x14ac:dyDescent="0.2">
      <c r="A13" t="s">
        <v>75</v>
      </c>
      <c r="B13" t="s">
        <v>76</v>
      </c>
      <c r="C13" s="6">
        <v>185190</v>
      </c>
    </row>
    <row r="14" spans="1:3" x14ac:dyDescent="0.2">
      <c r="A14" t="s">
        <v>77</v>
      </c>
      <c r="B14" t="s">
        <v>78</v>
      </c>
      <c r="C14" s="6">
        <v>4439829</v>
      </c>
    </row>
    <row r="15" spans="1:3" x14ac:dyDescent="0.2">
      <c r="A15" t="s">
        <v>79</v>
      </c>
      <c r="B15" t="s">
        <v>80</v>
      </c>
      <c r="C15" s="6">
        <v>121284</v>
      </c>
    </row>
    <row r="16" spans="1:3" x14ac:dyDescent="0.2">
      <c r="A16" t="s">
        <v>81</v>
      </c>
      <c r="B16" t="s">
        <v>82</v>
      </c>
      <c r="C16" s="6">
        <v>9084221</v>
      </c>
    </row>
    <row r="17" spans="1:3" x14ac:dyDescent="0.2">
      <c r="A17" t="s">
        <v>83</v>
      </c>
      <c r="B17" t="s">
        <v>84</v>
      </c>
      <c r="C17" s="6">
        <v>8962937</v>
      </c>
    </row>
    <row r="18" spans="1:3" x14ac:dyDescent="0.2">
      <c r="A18" t="s">
        <v>85</v>
      </c>
      <c r="B18" t="s">
        <v>86</v>
      </c>
      <c r="C18" s="6">
        <v>17467</v>
      </c>
    </row>
    <row r="19" spans="1:3" x14ac:dyDescent="0.2">
      <c r="A19" t="s">
        <v>87</v>
      </c>
      <c r="B19" t="s">
        <v>88</v>
      </c>
      <c r="C19" s="6">
        <v>2492026</v>
      </c>
    </row>
    <row r="20" spans="1:3" x14ac:dyDescent="0.2">
      <c r="A20" t="s">
        <v>89</v>
      </c>
      <c r="B20" t="s">
        <v>90</v>
      </c>
      <c r="C20" s="6">
        <v>2492026</v>
      </c>
    </row>
    <row r="21" spans="1:3" x14ac:dyDescent="0.2">
      <c r="A21" t="s">
        <v>91</v>
      </c>
      <c r="B21" t="s">
        <v>92</v>
      </c>
      <c r="C21" s="6">
        <v>-2842772</v>
      </c>
    </row>
    <row r="22" spans="1:3" x14ac:dyDescent="0.2">
      <c r="A22" t="s">
        <v>93</v>
      </c>
      <c r="B22" t="s">
        <v>94</v>
      </c>
      <c r="C22" s="6">
        <v>2842772</v>
      </c>
    </row>
    <row r="23" spans="1:3" x14ac:dyDescent="0.2">
      <c r="A23" t="s">
        <v>95</v>
      </c>
      <c r="B23" t="s">
        <v>96</v>
      </c>
      <c r="C23" s="6">
        <v>-2996049</v>
      </c>
    </row>
    <row r="24" spans="1:3" x14ac:dyDescent="0.2">
      <c r="A24" t="s">
        <v>97</v>
      </c>
      <c r="B24" t="s">
        <v>98</v>
      </c>
      <c r="C24" s="6">
        <v>2996049</v>
      </c>
    </row>
    <row r="25" spans="1:3" x14ac:dyDescent="0.2">
      <c r="A25" t="s">
        <v>99</v>
      </c>
      <c r="B25" t="s">
        <v>100</v>
      </c>
      <c r="C25" s="6">
        <v>464047</v>
      </c>
    </row>
    <row r="26" spans="1:3" x14ac:dyDescent="0.2">
      <c r="A26" t="s">
        <v>101</v>
      </c>
      <c r="B26" t="s">
        <v>102</v>
      </c>
      <c r="C26" s="6">
        <v>464160</v>
      </c>
    </row>
    <row r="27" spans="1:3" x14ac:dyDescent="0.2">
      <c r="A27" t="s">
        <v>103</v>
      </c>
      <c r="B27" t="s">
        <v>104</v>
      </c>
      <c r="C27">
        <v>113</v>
      </c>
    </row>
    <row r="28" spans="1:3" x14ac:dyDescent="0.2">
      <c r="A28" t="s">
        <v>105</v>
      </c>
      <c r="B28" t="s">
        <v>106</v>
      </c>
      <c r="C28" s="6">
        <v>1695832</v>
      </c>
    </row>
    <row r="29" spans="1:3" x14ac:dyDescent="0.2">
      <c r="A29" t="s">
        <v>107</v>
      </c>
      <c r="B29" t="s">
        <v>108</v>
      </c>
      <c r="C29" s="6">
        <v>1695832</v>
      </c>
    </row>
    <row r="30" spans="1:3" x14ac:dyDescent="0.2">
      <c r="A30" t="s">
        <v>109</v>
      </c>
      <c r="B30" t="s">
        <v>110</v>
      </c>
      <c r="C30" s="6">
        <v>1695832</v>
      </c>
    </row>
  </sheetData>
  <mergeCells count="3">
    <mergeCell ref="A1:C1"/>
    <mergeCell ref="A2:C2"/>
    <mergeCell ref="A3:C3"/>
  </mergeCells>
  <phoneticPr fontId="0" type="noConversion"/>
  <pageMargins left="0.75" right="0.75" top="0.65" bottom="1" header="0.5" footer="0.5"/>
  <pageSetup orientation="landscape" r:id="rId1"/>
  <headerFooter alignWithMargins="0">
    <oddFooter>&amp;LCopyright  NBSNarodna banka Srbije dozvoljava da se fajlovi sa njenog sajta snimaju, reprodukuju i distribuiraju - pod uslovom da se njihova sadržina ne menja i da se izvor svaki put vidljivo navede.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88</vt:i4>
      </vt:variant>
    </vt:vector>
  </HeadingPairs>
  <TitlesOfParts>
    <vt:vector size="88" baseType="lpstr">
      <vt:lpstr>BS 30.09.2014 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</vt:lpstr>
      <vt:lpstr>BS 30.09.2012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31.3.2008</vt:lpstr>
      <vt:lpstr>BS 31.12.2007</vt:lpstr>
      <vt:lpstr>BS 30.09.2007</vt:lpstr>
      <vt:lpstr>BS 30.06.2007</vt:lpstr>
      <vt:lpstr>BS 31.03.2007</vt:lpstr>
      <vt:lpstr>BS 31.12.2006</vt:lpstr>
      <vt:lpstr>BS 30.09.2006</vt:lpstr>
      <vt:lpstr>BS 30.06.2006</vt:lpstr>
      <vt:lpstr>BS 31.03.2006</vt:lpstr>
      <vt:lpstr>BS 31.12.2005</vt:lpstr>
      <vt:lpstr>BS 30.09.2005</vt:lpstr>
      <vt:lpstr>BS 30.06.2005</vt:lpstr>
      <vt:lpstr>BS 31.03.2005</vt:lpstr>
      <vt:lpstr>BS 31.12.2004</vt:lpstr>
      <vt:lpstr>BS 30.09.2004</vt:lpstr>
      <vt:lpstr>BS 30.06.2004</vt:lpstr>
      <vt:lpstr>BS 31.03.2004</vt:lpstr>
      <vt:lpstr>BS 31.12.2003</vt:lpstr>
      <vt:lpstr>BU 30.09.2014</vt:lpstr>
      <vt:lpstr>BU 30.06.2014</vt:lpstr>
      <vt:lpstr>BU 31.03.2014</vt:lpstr>
      <vt:lpstr>BU 31.12.2013</vt:lpstr>
      <vt:lpstr>BU 30.09.2013</vt:lpstr>
      <vt:lpstr>BU 30.06.2013</vt:lpstr>
      <vt:lpstr>BU 31.03.2013</vt:lpstr>
      <vt:lpstr>BU 31.12.2012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BU 30.06.2008</vt:lpstr>
      <vt:lpstr>BU 31.3.2008</vt:lpstr>
      <vt:lpstr>BU 31.12.2007</vt:lpstr>
      <vt:lpstr>BU 30.09.2007</vt:lpstr>
      <vt:lpstr>BU 30.06.2007</vt:lpstr>
      <vt:lpstr>BU 31.03.2007</vt:lpstr>
      <vt:lpstr>BU 31.12.2006</vt:lpstr>
      <vt:lpstr>BU 30.09.2006</vt:lpstr>
      <vt:lpstr>BU 30.06.2006</vt:lpstr>
      <vt:lpstr>BU 31.03.2006</vt:lpstr>
      <vt:lpstr>BU 31.12.2005</vt:lpstr>
      <vt:lpstr>BU 30.09.2005</vt:lpstr>
      <vt:lpstr>BU 30.06.2005</vt:lpstr>
      <vt:lpstr>BU 31.03.2005.</vt:lpstr>
      <vt:lpstr>BU 31.12.2004.</vt:lpstr>
      <vt:lpstr>BU 30.09.2004</vt:lpstr>
      <vt:lpstr>BU 30.06.2004.</vt:lpstr>
      <vt:lpstr>BU 31.03.2004.</vt:lpstr>
      <vt:lpstr>BU 31.12.2003.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cp:lastPrinted>2004-06-08T12:17:14Z</cp:lastPrinted>
  <dcterms:created xsi:type="dcterms:W3CDTF">2004-05-20T06:46:32Z</dcterms:created>
  <dcterms:modified xsi:type="dcterms:W3CDTF">2025-04-04T09:35:01Z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F2A344599A8E4312FB41CE5AF884D7FB442B6EDE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B7CA69F4BB5A43D99BB7C8D1F0001189</vt:lpwstr>
  </property>
  <property fmtid="{D5CDD505-2E9C-101B-9397-08002B2CF9AE}" pid="16" name="PM_OriginationTimeStamp">
    <vt:lpwstr>2018-06-05T09:56:30Z</vt:lpwstr>
  </property>
  <property fmtid="{D5CDD505-2E9C-101B-9397-08002B2CF9AE}" pid="17" name="PM_Hash_Version">
    <vt:lpwstr>2016.1</vt:lpwstr>
  </property>
  <property fmtid="{D5CDD505-2E9C-101B-9397-08002B2CF9AE}" pid="18" name="PM_Hash_Salt_Prev">
    <vt:lpwstr>CC74CD525AE5A98BBF2F0BE322585DC3</vt:lpwstr>
  </property>
  <property fmtid="{D5CDD505-2E9C-101B-9397-08002B2CF9AE}" pid="19" name="PM_Hash_Salt">
    <vt:lpwstr>CC74CD525AE5A98BBF2F0BE322585DC3</vt:lpwstr>
  </property>
  <property fmtid="{D5CDD505-2E9C-101B-9397-08002B2CF9AE}" pid="20" name="PM_PrintOutPlacement_XLS">
    <vt:lpwstr/>
  </property>
</Properties>
</file>