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AppData\NBS\WebAppCenter\FrontOffice\Data\BankStatement\8063818\"/>
    </mc:Choice>
  </mc:AlternateContent>
  <xr:revisionPtr revIDLastSave="0" documentId="8_{9F36D85F-4D53-4CD6-9233-08BE03D299FF}" xr6:coauthVersionLast="47" xr6:coauthVersionMax="47" xr10:uidLastSave="{00000000-0000-0000-0000-000000000000}"/>
  <bookViews>
    <workbookView xWindow="-120" yWindow="-120" windowWidth="20730" windowHeight="11160" tabRatio="946" firstSheet="44" activeTab="44"/>
  </bookViews>
  <sheets>
    <sheet name="BS 30.09.2014" sheetId="88" r:id="rId1"/>
    <sheet name="BS 30.06.2014" sheetId="86" r:id="rId2"/>
    <sheet name="BS 31.03.2014" sheetId="84" r:id="rId3"/>
    <sheet name="BS 31.12.2013" sheetId="82" r:id="rId4"/>
    <sheet name="BS 30.09.2013" sheetId="80" r:id="rId5"/>
    <sheet name="BS 30.06.2013" sheetId="78" r:id="rId6"/>
    <sheet name="BS 31.03.2013" sheetId="76" r:id="rId7"/>
    <sheet name="BS 31.12.2012 " sheetId="74" r:id="rId8"/>
    <sheet name="BS 30.09.2012" sheetId="72" r:id="rId9"/>
    <sheet name="BS 30.06.2012" sheetId="71" r:id="rId10"/>
    <sheet name="BS 31.03.2012" sheetId="69" r:id="rId11"/>
    <sheet name="BS 31.12.2011" sheetId="66" r:id="rId12"/>
    <sheet name="BS 30.09.2011" sheetId="64" r:id="rId13"/>
    <sheet name="BS 30.06.2011" sheetId="62" r:id="rId14"/>
    <sheet name="BS 31.03.2011" sheetId="60" r:id="rId15"/>
    <sheet name="BS 31.12.2010 " sheetId="58" r:id="rId16"/>
    <sheet name="BS 30.09.2010" sheetId="56" r:id="rId17"/>
    <sheet name="BS 30.06.2010" sheetId="54" r:id="rId18"/>
    <sheet name="BS 31.03.2010" sheetId="52" r:id="rId19"/>
    <sheet name="BS 31.12.2009" sheetId="50" r:id="rId20"/>
    <sheet name="BS 30.09.2009" sheetId="49" r:id="rId21"/>
    <sheet name="BS 30.06.2009" sheetId="46" r:id="rId22"/>
    <sheet name="BS 31.03.2009" sheetId="45" r:id="rId23"/>
    <sheet name="BS 31.12.2008" sheetId="42" r:id="rId24"/>
    <sheet name="BS 30.09.2008" sheetId="40" r:id="rId25"/>
    <sheet name="BS 30.06.2008" sheetId="38" r:id="rId26"/>
    <sheet name="BS 31.03.2008" sheetId="36" r:id="rId27"/>
    <sheet name="BS 31.12.2007" sheetId="34" r:id="rId28"/>
    <sheet name="BS 30.09.2007" sheetId="32" r:id="rId29"/>
    <sheet name="BS 30.06.2007" sheetId="30" r:id="rId30"/>
    <sheet name="BS 31.03.2007" sheetId="28" r:id="rId31"/>
    <sheet name="BS 31.12.2006" sheetId="26" r:id="rId32"/>
    <sheet name="BS 30.09.2006" sheetId="25" r:id="rId33"/>
    <sheet name="BS 30.06.2006" sheetId="23" r:id="rId34"/>
    <sheet name="BS 31.03.2006" sheetId="21" r:id="rId35"/>
    <sheet name="BS 31.12.2005" sheetId="18" r:id="rId36"/>
    <sheet name="BS 30.09.2005" sheetId="16" r:id="rId37"/>
    <sheet name="BS 30.06.2005" sheetId="15" r:id="rId38"/>
    <sheet name="BS 31.03.2005" sheetId="12" r:id="rId39"/>
    <sheet name="BS 31.12.2004" sheetId="10" r:id="rId40"/>
    <sheet name="BS 30.09.2004" sheetId="8" r:id="rId41"/>
    <sheet name="BS 30.06.2004" sheetId="6" r:id="rId42"/>
    <sheet name="BS 31.03.2004" sheetId="5" r:id="rId43"/>
    <sheet name="BS 31.12.2003" sheetId="1" r:id="rId44"/>
    <sheet name="BU 30.09.2014" sheetId="89" r:id="rId45"/>
    <sheet name="BU 30.06.2014" sheetId="87" r:id="rId46"/>
    <sheet name="BU 31.03.2014" sheetId="85" r:id="rId47"/>
    <sheet name="BU 31.12.2013 " sheetId="83" r:id="rId48"/>
    <sheet name="BU 30.09.2013" sheetId="81" r:id="rId49"/>
    <sheet name="BU 30.06.2013" sheetId="79" r:id="rId50"/>
    <sheet name="BU 31.03.2013" sheetId="77" r:id="rId51"/>
    <sheet name="BU 31.12.2012 " sheetId="75" r:id="rId52"/>
    <sheet name="BU 30.09.2012 " sheetId="73" r:id="rId53"/>
    <sheet name="BU 30.06.2012" sheetId="70" r:id="rId54"/>
    <sheet name="BU 31.03.2012" sheetId="68" r:id="rId55"/>
    <sheet name="BU 31.12.2011" sheetId="67" r:id="rId56"/>
    <sheet name="BU 30.09.2011" sheetId="65" r:id="rId57"/>
    <sheet name="BU 30.06.2011" sheetId="63" r:id="rId58"/>
    <sheet name="BU 31.03.2011" sheetId="61" r:id="rId59"/>
    <sheet name="BU 31.12.2010 " sheetId="59" r:id="rId60"/>
    <sheet name="BU 30.09.2010" sheetId="57" r:id="rId61"/>
    <sheet name="BU 30.06.2010" sheetId="55" r:id="rId62"/>
    <sheet name="BU 31.03.2010" sheetId="53" r:id="rId63"/>
    <sheet name="BU 31.12.2009" sheetId="51" r:id="rId64"/>
    <sheet name="BU 30.09.2009" sheetId="48" r:id="rId65"/>
    <sheet name="BU 30.06.2009" sheetId="47" r:id="rId66"/>
    <sheet name="BU 31.03.2009" sheetId="44" r:id="rId67"/>
    <sheet name="BU 31.12.2008" sheetId="43" r:id="rId68"/>
    <sheet name="BU 30.09.2008" sheetId="41" r:id="rId69"/>
    <sheet name="BU 30.06.2008" sheetId="39" r:id="rId70"/>
    <sheet name="BU 31.3.2008" sheetId="37" r:id="rId71"/>
    <sheet name="BU 31.12.2007" sheetId="35" r:id="rId72"/>
    <sheet name="BU 30.09.2007" sheetId="33" r:id="rId73"/>
    <sheet name="BU 30.06.2007" sheetId="31" r:id="rId74"/>
    <sheet name="BU 31.03.2007" sheetId="29" r:id="rId75"/>
    <sheet name="BU 31.12.2006" sheetId="27" r:id="rId76"/>
    <sheet name="BU 30.09.2006" sheetId="24" r:id="rId77"/>
    <sheet name="BU 30.06.2006" sheetId="22" r:id="rId78"/>
    <sheet name="BU 31.03.2006" sheetId="20" r:id="rId79"/>
    <sheet name="BU31.12.2005" sheetId="19" r:id="rId80"/>
    <sheet name="BU 30.09.2005" sheetId="17" r:id="rId81"/>
    <sheet name="BU 30.06.2005" sheetId="14" r:id="rId82"/>
    <sheet name="BU 31.03.2005." sheetId="13" r:id="rId83"/>
    <sheet name="BU 31.12.2004." sheetId="11" r:id="rId84"/>
    <sheet name="BU 30.09.2004" sheetId="9" r:id="rId85"/>
    <sheet name="BU 30.06.2004." sheetId="7" r:id="rId86"/>
    <sheet name="BU 31.03.2004." sheetId="4" r:id="rId87"/>
    <sheet name="BU 31.12.2003." sheetId="3" r:id="rId88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89" l="1"/>
  <c r="E35" i="88"/>
  <c r="D35" i="88"/>
  <c r="C35" i="88"/>
  <c r="D23" i="88"/>
  <c r="D22" i="88" s="1"/>
  <c r="C23" i="88"/>
  <c r="C22" i="88"/>
  <c r="E8" i="88"/>
  <c r="D8" i="88"/>
  <c r="C8" i="88"/>
  <c r="C29" i="87"/>
  <c r="E35" i="86"/>
  <c r="D35" i="86"/>
  <c r="C35" i="86"/>
  <c r="D23" i="86"/>
  <c r="D22" i="86" s="1"/>
  <c r="C23" i="86"/>
  <c r="C22" i="86"/>
  <c r="E23" i="86"/>
  <c r="E22" i="86" s="1"/>
  <c r="E8" i="86"/>
  <c r="D8" i="86"/>
  <c r="C8" i="86"/>
  <c r="C29" i="85"/>
  <c r="E35" i="84"/>
  <c r="D35" i="84"/>
  <c r="C35" i="84"/>
  <c r="D23" i="84"/>
  <c r="D22" i="84" s="1"/>
  <c r="C23" i="84"/>
  <c r="C22" i="84"/>
  <c r="E23" i="84"/>
  <c r="E22" i="84" s="1"/>
  <c r="E8" i="84"/>
  <c r="D8" i="84"/>
  <c r="C8" i="84"/>
  <c r="C29" i="83"/>
  <c r="E35" i="82"/>
  <c r="D35" i="82"/>
  <c r="C35" i="82"/>
  <c r="D23" i="82"/>
  <c r="D22" i="82" s="1"/>
  <c r="C23" i="82"/>
  <c r="C22" i="82" s="1"/>
  <c r="E8" i="82"/>
  <c r="D8" i="82"/>
  <c r="C8" i="82"/>
  <c r="C29" i="81"/>
  <c r="E35" i="80"/>
  <c r="D35" i="80"/>
  <c r="C35" i="80"/>
  <c r="D23" i="80"/>
  <c r="D22" i="80"/>
  <c r="C23" i="80"/>
  <c r="C22" i="80"/>
  <c r="E8" i="80"/>
  <c r="D8" i="80"/>
  <c r="C8" i="80"/>
  <c r="C29" i="79"/>
  <c r="E35" i="78"/>
  <c r="D35" i="78"/>
  <c r="C35" i="78"/>
  <c r="D23" i="78"/>
  <c r="D22" i="78" s="1"/>
  <c r="C23" i="78"/>
  <c r="C22" i="78" s="1"/>
  <c r="E21" i="78"/>
  <c r="E8" i="78" s="1"/>
  <c r="D8" i="78"/>
  <c r="C8" i="78"/>
  <c r="C8" i="77"/>
  <c r="C29" i="77"/>
  <c r="E35" i="76"/>
  <c r="D35" i="76"/>
  <c r="C35" i="76"/>
  <c r="D23" i="76"/>
  <c r="D22" i="76"/>
  <c r="C23" i="76"/>
  <c r="E23" i="76"/>
  <c r="E22" i="76" s="1"/>
  <c r="E21" i="76"/>
  <c r="E8" i="76" s="1"/>
  <c r="D8" i="76"/>
  <c r="C8" i="76"/>
  <c r="C26" i="75"/>
  <c r="C29" i="75" s="1"/>
  <c r="C11" i="75"/>
  <c r="C8" i="75"/>
  <c r="E37" i="74"/>
  <c r="E38" i="74"/>
  <c r="E39" i="74"/>
  <c r="E40" i="74"/>
  <c r="E41" i="74"/>
  <c r="E42" i="74"/>
  <c r="E43" i="74"/>
  <c r="E36" i="74"/>
  <c r="E35" i="74" s="1"/>
  <c r="E24" i="74"/>
  <c r="E25" i="74"/>
  <c r="E26" i="74"/>
  <c r="E27" i="74"/>
  <c r="E28" i="74"/>
  <c r="E29" i="74"/>
  <c r="E30" i="74"/>
  <c r="E31" i="74"/>
  <c r="E32" i="74"/>
  <c r="E33" i="74"/>
  <c r="E34" i="74"/>
  <c r="E10" i="74"/>
  <c r="E11" i="74"/>
  <c r="E12" i="74"/>
  <c r="E13" i="74"/>
  <c r="E14" i="74"/>
  <c r="E15" i="74"/>
  <c r="E16" i="74"/>
  <c r="E17" i="74"/>
  <c r="E18" i="74"/>
  <c r="E19" i="74"/>
  <c r="E20" i="74"/>
  <c r="E21" i="74"/>
  <c r="E9" i="74"/>
  <c r="E8" i="74" s="1"/>
  <c r="C35" i="74"/>
  <c r="D35" i="74"/>
  <c r="D23" i="74"/>
  <c r="D22" i="74" s="1"/>
  <c r="C23" i="74"/>
  <c r="C22" i="74" s="1"/>
  <c r="E23" i="74"/>
  <c r="E22" i="74" s="1"/>
  <c r="D8" i="74"/>
  <c r="C8" i="74"/>
  <c r="C29" i="73"/>
  <c r="C29" i="65"/>
  <c r="E35" i="72"/>
  <c r="D35" i="72"/>
  <c r="C35" i="72"/>
  <c r="E23" i="72"/>
  <c r="E22" i="72" s="1"/>
  <c r="D23" i="72"/>
  <c r="D22" i="72" s="1"/>
  <c r="C23" i="72"/>
  <c r="C22" i="72" s="1"/>
  <c r="E8" i="72"/>
  <c r="D8" i="72"/>
  <c r="C8" i="72"/>
  <c r="C29" i="70"/>
  <c r="E35" i="71"/>
  <c r="D35" i="71"/>
  <c r="C35" i="71"/>
  <c r="C22" i="71" s="1"/>
  <c r="E23" i="71"/>
  <c r="E22" i="71"/>
  <c r="D23" i="71"/>
  <c r="D22" i="71" s="1"/>
  <c r="C23" i="71"/>
  <c r="E8" i="71"/>
  <c r="D8" i="71"/>
  <c r="C8" i="71"/>
  <c r="C29" i="68"/>
  <c r="E35" i="69"/>
  <c r="D35" i="69"/>
  <c r="C35" i="69"/>
  <c r="E23" i="69"/>
  <c r="E22" i="69" s="1"/>
  <c r="D23" i="69"/>
  <c r="D22" i="69" s="1"/>
  <c r="C23" i="69"/>
  <c r="C22" i="69"/>
  <c r="E8" i="69"/>
  <c r="D8" i="69"/>
  <c r="C8" i="69"/>
  <c r="E35" i="66"/>
  <c r="D35" i="66"/>
  <c r="C35" i="66"/>
  <c r="E23" i="66"/>
  <c r="E22" i="66"/>
  <c r="D23" i="66"/>
  <c r="D22" i="66" s="1"/>
  <c r="C23" i="66"/>
  <c r="C22" i="66" s="1"/>
  <c r="E8" i="66"/>
  <c r="D8" i="66"/>
  <c r="C8" i="66"/>
  <c r="E35" i="64"/>
  <c r="D35" i="64"/>
  <c r="C35" i="64"/>
  <c r="E23" i="64"/>
  <c r="E22" i="64" s="1"/>
  <c r="D23" i="64"/>
  <c r="D22" i="64" s="1"/>
  <c r="C23" i="64"/>
  <c r="C22" i="64"/>
  <c r="E8" i="64"/>
  <c r="D8" i="64"/>
  <c r="C8" i="64"/>
  <c r="E23" i="62"/>
  <c r="D23" i="62"/>
  <c r="D22" i="62" s="1"/>
  <c r="C23" i="62"/>
  <c r="C22" i="62"/>
  <c r="E35" i="62"/>
  <c r="E22" i="62" s="1"/>
  <c r="D35" i="62"/>
  <c r="C35" i="62"/>
  <c r="E8" i="62"/>
  <c r="D8" i="62"/>
  <c r="C8" i="62"/>
  <c r="E35" i="60"/>
  <c r="D35" i="60"/>
  <c r="C35" i="60"/>
  <c r="E23" i="60"/>
  <c r="E22" i="60" s="1"/>
  <c r="D23" i="60"/>
  <c r="D22" i="60"/>
  <c r="C23" i="60"/>
  <c r="C22" i="60"/>
  <c r="E8" i="60"/>
  <c r="D8" i="60"/>
  <c r="C8" i="60"/>
  <c r="E35" i="58"/>
  <c r="D35" i="58"/>
  <c r="C35" i="58"/>
  <c r="E23" i="58"/>
  <c r="D23" i="58"/>
  <c r="D22" i="58"/>
  <c r="C23" i="58"/>
  <c r="C22" i="58" s="1"/>
  <c r="E22" i="58"/>
  <c r="E8" i="58"/>
  <c r="D8" i="58"/>
  <c r="C8" i="58"/>
  <c r="C32" i="27"/>
  <c r="C28" i="27"/>
  <c r="C8" i="27"/>
  <c r="C14" i="27" s="1"/>
  <c r="C11" i="27"/>
  <c r="C22" i="76"/>
  <c r="E23" i="78"/>
  <c r="E22" i="78"/>
  <c r="E23" i="82"/>
  <c r="E22" i="82" s="1"/>
  <c r="E23" i="88"/>
  <c r="E22" i="88"/>
  <c r="E23" i="80"/>
  <c r="E22" i="80"/>
</calcChain>
</file>

<file path=xl/sharedStrings.xml><?xml version="1.0" encoding="utf-8"?>
<sst xmlns="http://schemas.openxmlformats.org/spreadsheetml/2006/main" count="5782" uniqueCount="422">
  <si>
    <t>BILANS STANJA</t>
  </si>
  <si>
    <t>31.12.2003.</t>
  </si>
  <si>
    <t>u 000 dinara</t>
  </si>
  <si>
    <t>Red.br.</t>
  </si>
  <si>
    <t>POZICIJA</t>
  </si>
  <si>
    <t>Bruto</t>
  </si>
  <si>
    <t>Ispravka vrednosti</t>
  </si>
  <si>
    <t>Neto</t>
  </si>
  <si>
    <t>A</t>
  </si>
  <si>
    <t>A K T I V A        Zbir pozicija od A.I.do AXII</t>
  </si>
  <si>
    <t>A I.</t>
  </si>
  <si>
    <t>GOTOVINA I GOTOVINSKI EKVIVALENTI  (poz. AI. od 1 do 3)</t>
  </si>
  <si>
    <t>A II.</t>
  </si>
  <si>
    <t>DEPOZITI KOD CENTRALNE BANKE I HARTIJE OD VREDNOSTI KOJE SE MOGU REFINANSIRATI KOD CENTRALNE  BANKE</t>
  </si>
  <si>
    <t>A III.</t>
  </si>
  <si>
    <t>POTRAŽIVANJA ZA KAMATU I NAKNADU</t>
  </si>
  <si>
    <t>A IV.</t>
  </si>
  <si>
    <t>PLASMANI BANKAMA</t>
  </si>
  <si>
    <t>A.V.</t>
  </si>
  <si>
    <t>PLASMANI KOMITENTIMA</t>
  </si>
  <si>
    <t>A.VI.</t>
  </si>
  <si>
    <t>HARTIJE OD VREDNOSTI I DRUGI PLASMANI KOJIMA SE TRGUJE</t>
  </si>
  <si>
    <t>A.VII.</t>
  </si>
  <si>
    <t>HARTIJE OD VREDNOSTI KOJE SE DRŽE DO DOSPEĆA</t>
  </si>
  <si>
    <t>A.VIII.</t>
  </si>
  <si>
    <t>UČEŠĆE U KAPITALU I OSTALE HOV RASPOLOŽIVE ZA PRODAJU</t>
  </si>
  <si>
    <t>A.IX.</t>
  </si>
  <si>
    <t>NEMATERIJALNA ULAGANJA</t>
  </si>
  <si>
    <t>A. X.</t>
  </si>
  <si>
    <t>OSNOVNA  SREDSTVA</t>
  </si>
  <si>
    <t>A. XI.</t>
  </si>
  <si>
    <t>OSTALA SREDSTVA I AKTIVNA VREMENSKA RAZGRANIČENJA</t>
  </si>
  <si>
    <t>P.</t>
  </si>
  <si>
    <t>P A S I V A</t>
  </si>
  <si>
    <t>PO.</t>
  </si>
  <si>
    <t xml:space="preserve"> O B A V E Z E (Zbir od PO.I.  do  PO.X.)</t>
  </si>
  <si>
    <t>PO. I.</t>
  </si>
  <si>
    <t xml:space="preserve">   OBAVEZE PREMA BANKAMA</t>
  </si>
  <si>
    <t>PO. II.</t>
  </si>
  <si>
    <t xml:space="preserve">   OBAVEZE PREMA KOMITENTIMA</t>
  </si>
  <si>
    <t>PO III.</t>
  </si>
  <si>
    <t xml:space="preserve">   OBAVEZE ZA KAMATE I NAKNADE</t>
  </si>
  <si>
    <t>PO. IV.</t>
  </si>
  <si>
    <t xml:space="preserve">   OBAVEZE PO OSNOVU HARTIJA OD VREDNOSTI</t>
  </si>
  <si>
    <t>PO.VI.</t>
  </si>
  <si>
    <t xml:space="preserve">   OSTALE OBAVEZE IZ POSLOVANJA</t>
  </si>
  <si>
    <t>PO.VIII.</t>
  </si>
  <si>
    <t xml:space="preserve">   REZERVISANJA</t>
  </si>
  <si>
    <t>PO.IX.</t>
  </si>
  <si>
    <t xml:space="preserve">   OSTALE OBAVEZE I PASIVNA VREMENSKA RAZGRANIČENJA</t>
  </si>
  <si>
    <t>PK.</t>
  </si>
  <si>
    <t xml:space="preserve"> K A P I T A L</t>
  </si>
  <si>
    <t>PKA.</t>
  </si>
  <si>
    <t xml:space="preserve">   AKCIJSKI I OSTALI KAPITAL</t>
  </si>
  <si>
    <t>PKR.</t>
  </si>
  <si>
    <t xml:space="preserve">   REZERVE</t>
  </si>
  <si>
    <t>PKD.</t>
  </si>
  <si>
    <t xml:space="preserve">   AKUMULIRANA DOBIT / GUBITAK</t>
  </si>
  <si>
    <t>V.P.</t>
  </si>
  <si>
    <t>V A N B I L A N S N E   P O Z I C I J E</t>
  </si>
  <si>
    <t>V.P.A.</t>
  </si>
  <si>
    <t xml:space="preserve"> V A N B I L A N S N A   A K T I V A</t>
  </si>
  <si>
    <t>V.P.P.</t>
  </si>
  <si>
    <t xml:space="preserve"> V A N B I L A N S N A   P A S I V A</t>
  </si>
  <si>
    <t>BILANS USPEHA</t>
  </si>
  <si>
    <t>01.01. - 31.12.2003.</t>
  </si>
  <si>
    <t>u 000 din</t>
  </si>
  <si>
    <t>Iznos</t>
  </si>
  <si>
    <t>Prihodi i rashodi redovnog poslovanja</t>
  </si>
  <si>
    <t>I.</t>
  </si>
  <si>
    <t>NETO DOBITAK/GUBITAK PO OSNOVU KAMATA    (PR.1  minus RA.1)</t>
  </si>
  <si>
    <t>PR1</t>
  </si>
  <si>
    <t>PRIHODI OD KAMATA</t>
  </si>
  <si>
    <t>RA1</t>
  </si>
  <si>
    <t>RASHODI OD KAMATA</t>
  </si>
  <si>
    <t>II.</t>
  </si>
  <si>
    <t>NETO DOBITAK/GUBITAK PO OSNOVU NAKNADA I PROVIZIJA  (PR.2  minus RA.2)</t>
  </si>
  <si>
    <t>PR.2</t>
  </si>
  <si>
    <t>PRIHODI OD NAKNADA I PROVIZIJA</t>
  </si>
  <si>
    <t>RA.2</t>
  </si>
  <si>
    <t>RASHODI NAKNADA I PROVIZIJA</t>
  </si>
  <si>
    <t>III.</t>
  </si>
  <si>
    <t>NETO DOBITAK/GUBITAK PO OSNOVU KAMATA, NAKNADA I PROVIZIJA  (I. + II.)</t>
  </si>
  <si>
    <t>IV.</t>
  </si>
  <si>
    <t>NETO DOBITAK/GUBITAK PO OSNOVU PRODAJE HARTIJA OD VREDNOSTI  (PR.3  minus RA.3)</t>
  </si>
  <si>
    <t>PR.3.</t>
  </si>
  <si>
    <t>DOBICI PO OSNOVU HARTIJA OD VREDNOSTI</t>
  </si>
  <si>
    <t>V.</t>
  </si>
  <si>
    <t>NETO PRIHODI/RASHODI OD KURSNIH RAZLIKA  (PR.4 minus RA.4)</t>
  </si>
  <si>
    <t>PR.4.</t>
  </si>
  <si>
    <t>POZITIVNE KURSNE RAZLIKE</t>
  </si>
  <si>
    <t>RA.4.</t>
  </si>
  <si>
    <t>NEGATIVNE KURSNE RAZLIKE</t>
  </si>
  <si>
    <t>VI.</t>
  </si>
  <si>
    <t>PRIHODI OD DIVIDENDI I UČEŠĆA  (PR.5)</t>
  </si>
  <si>
    <t>VII</t>
  </si>
  <si>
    <t>OSTALI POSLOVNI PRIHODI     (PR.6)</t>
  </si>
  <si>
    <t>PR.6.</t>
  </si>
  <si>
    <t>OSTALI POSLOVNI PRIHODI</t>
  </si>
  <si>
    <t>VIII</t>
  </si>
  <si>
    <t>RASHODI INDIREKTNIH OTPISA PLASMANA I REZERVISANJA   (RA.7.)</t>
  </si>
  <si>
    <t>RA.7.</t>
  </si>
  <si>
    <t>RASHODI INDIREKTNIH OTPISA PLASMANA I REZERVISANJA</t>
  </si>
  <si>
    <t>IX</t>
  </si>
  <si>
    <t>OSTALI POSLOVNI RASHODI     (RA.6.)</t>
  </si>
  <si>
    <t>RA.6.</t>
  </si>
  <si>
    <t>OSTALI POSLOVNI RASHODI</t>
  </si>
  <si>
    <t>X.</t>
  </si>
  <si>
    <t>NETO PRIHODI/RASHODI OD PROMENE VREDNOSTI IMOVINE I OBAVEZA (PR.8minus RA8)</t>
  </si>
  <si>
    <t>RA.8.</t>
  </si>
  <si>
    <t>RASHODI OD PROMENE VREDNOSTI IMOVINE I OBAVEZA</t>
  </si>
  <si>
    <t>XI.</t>
  </si>
  <si>
    <t>DOBITAK/GUBITAK IZ REDOVNOG POSLOVANJA   ( ZBIR PR.1  DO PR.8)  minus (RA.1 DO RA.8)</t>
  </si>
  <si>
    <t>XII.</t>
  </si>
  <si>
    <t>NETO VANREDNI PRIHODI/RASHODI    (PR.9 minus RA.9)</t>
  </si>
  <si>
    <t>PR.9.</t>
  </si>
  <si>
    <t>VANREDNI PRIHODI</t>
  </si>
  <si>
    <t>RA.9.</t>
  </si>
  <si>
    <t>VANREDNI RASHODI</t>
  </si>
  <si>
    <t>XIII.</t>
  </si>
  <si>
    <t>DOBITAK/GUBITAK PERIODA PRE OPOREZIVANJA</t>
  </si>
  <si>
    <t>XIV</t>
  </si>
  <si>
    <t xml:space="preserve">POREZ   NA  DOBIT </t>
  </si>
  <si>
    <t>XV.</t>
  </si>
  <si>
    <t>DOBITAK/GUBITAK  POSLE OPOREZIVANJA</t>
  </si>
  <si>
    <t>01.01. - 31.03.2004.</t>
  </si>
  <si>
    <t>01.01. - 30.06.2004.</t>
  </si>
  <si>
    <t>01.01. - 30.09.2004.</t>
  </si>
  <si>
    <t>IX.</t>
  </si>
  <si>
    <t>PR.8.</t>
  </si>
  <si>
    <t>PRIHODI OD PROMENE VREDNOSTI IMOVINE I OBAVEZA</t>
  </si>
  <si>
    <t>A K T I V A        Zbir pozicija od A.I.do AXIII</t>
  </si>
  <si>
    <t>PO.X.</t>
  </si>
  <si>
    <t xml:space="preserve">   ODLOŽENE PORESKE OBAVEZE</t>
  </si>
  <si>
    <t>01.01. - 31.12.2004.</t>
  </si>
  <si>
    <t>31.03.2005.</t>
  </si>
  <si>
    <t>01.01. - 31.03.2005.</t>
  </si>
  <si>
    <t>01.01. - 30.06.2005.</t>
  </si>
  <si>
    <t>30.06.2005.</t>
  </si>
  <si>
    <t>A. XII.</t>
  </si>
  <si>
    <t>ODLOŽENA PORESKA SREDSTVA</t>
  </si>
  <si>
    <t>A. XIII.</t>
  </si>
  <si>
    <t>GUBITAK IZNAD IZNOSA KAPITALA</t>
  </si>
  <si>
    <t>PO.V.</t>
  </si>
  <si>
    <t xml:space="preserve">   OBAVEZE  IZ DOBITKA</t>
  </si>
  <si>
    <t>PO.VII.</t>
  </si>
  <si>
    <t xml:space="preserve">   ODLOŽENI NEGATIVNI GOODWIL</t>
  </si>
  <si>
    <t>30.09.2005.</t>
  </si>
  <si>
    <t>01.01. - 30.09.2005.</t>
  </si>
  <si>
    <t>31.12.2005.</t>
  </si>
  <si>
    <t>UĆEŠĆE U KAPITALU I OSTALE HOV RASPOLOŽIVE ZA PRODAJU</t>
  </si>
  <si>
    <t>01.01. - 31.12.2005.</t>
  </si>
  <si>
    <t>01.01. - 31.03.2006.</t>
  </si>
  <si>
    <t>31.03.2006.</t>
  </si>
  <si>
    <t>01.01. - 30.06.2006.</t>
  </si>
  <si>
    <t>30.06.2006.</t>
  </si>
  <si>
    <t>01.01. - 30.09.2006.</t>
  </si>
  <si>
    <t>30.09.2006.</t>
  </si>
  <si>
    <t>Erste bank A.D. Novi Sad</t>
  </si>
  <si>
    <t>Novosadska banka A.D. Novi Sad</t>
  </si>
  <si>
    <t>31.12.2006.</t>
  </si>
  <si>
    <t>01.01. - 31.12.2006.</t>
  </si>
  <si>
    <t>XIV.</t>
  </si>
  <si>
    <t>XV.2</t>
  </si>
  <si>
    <t>Gubitak od smanjenja odloženih poreskih sredstava i smanjenja odloženih poreskih obaveza</t>
  </si>
  <si>
    <t>XVI.</t>
  </si>
  <si>
    <t>A.XII.</t>
  </si>
  <si>
    <t>A. XIV.</t>
  </si>
  <si>
    <t>A. XV.</t>
  </si>
  <si>
    <t>PO.XI.</t>
  </si>
  <si>
    <t>UKUPNA AKTIVA (OD 1 DO 19)</t>
  </si>
  <si>
    <t>Gotovina i gotovinski ekvivalenti  (poz. ai. od 1 do 3)</t>
  </si>
  <si>
    <t>Depoziti kod centralne banke i hartije od vrednosti koje se 
mogu refinansirati kod centralne  banke</t>
  </si>
  <si>
    <t>Potraživanja za kamatu i naknadu</t>
  </si>
  <si>
    <t>Plasmani bankama u zemlji</t>
  </si>
  <si>
    <t>Plasmani komitentima</t>
  </si>
  <si>
    <t>Hartije od vrednosti i drugi plasmani kojima se trguje</t>
  </si>
  <si>
    <t>Ulaganja u hartije od vrednosti koje se drže do dospeća</t>
  </si>
  <si>
    <t>Učešće u kapitalu i ostale hov raspoložive za prodaju</t>
  </si>
  <si>
    <t>Stalna sredstva namenjena prodaji i sredstva poslovanja
koje se obustavlja</t>
  </si>
  <si>
    <t>A.X.</t>
  </si>
  <si>
    <t>Potraživanja za više plaćen porez na dobitak</t>
  </si>
  <si>
    <t>A.XI.</t>
  </si>
  <si>
    <t>Gudvil</t>
  </si>
  <si>
    <t>Nematerijalna ulaganja</t>
  </si>
  <si>
    <t>A.XIII.</t>
  </si>
  <si>
    <t>Investicione nekretnine</t>
  </si>
  <si>
    <t>Osnovna  sredstva</t>
  </si>
  <si>
    <t>Ostala sredstva i aktivna vremenska razgraničenja</t>
  </si>
  <si>
    <t>A. XVI.</t>
  </si>
  <si>
    <t>Odložena poreska sredstva</t>
  </si>
  <si>
    <t>A. XVII.</t>
  </si>
  <si>
    <t>Gubitak iznad iznosa kapitala</t>
  </si>
  <si>
    <t>UKUPNO PASIVA</t>
  </si>
  <si>
    <t>UKUPNO OBAVEZE (OD 101 DO 111)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</si>
  <si>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</si>
  <si>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</si>
  <si>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</si>
  <si>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</si>
  <si>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</si>
  <si>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</si>
  <si>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Obaveze po osnovu stalnih sredstava namenjenih prodaji i 
sredstava poslovanja koje se obustavlja</t>
  </si>
  <si>
    <t>Ostale obaveze iz poslovanja</t>
  </si>
  <si>
    <t>Rezervisanja</t>
  </si>
  <si>
    <t>Ostale obaveze i pasivna vremenska razgraničenja</t>
  </si>
  <si>
    <r>
      <t xml:space="preserve">Odložene poreske obaveze </t>
    </r>
    <r>
      <rPr>
        <i/>
        <sz val="10"/>
        <color indexed="8"/>
        <rFont val="Arial"/>
        <family val="2"/>
      </rPr>
      <t>i obaveze na osnovu tekuceg poreza na dobitak</t>
    </r>
  </si>
  <si>
    <t>UKUPNO KAPITAL</t>
  </si>
  <si>
    <t>Akcijski i ostali kapital</t>
  </si>
  <si>
    <t>Rezerve</t>
  </si>
  <si>
    <t>Akumulirana dobit</t>
  </si>
  <si>
    <t>Akumulirani gubitak</t>
  </si>
  <si>
    <t>V A N B I L A N S N E   P O Z I C I J E (OD 123 DO 125)</t>
  </si>
  <si>
    <t>Neto dobitak/gubitak po osnovu kamata    (pr.1  minus ra.1)</t>
  </si>
  <si>
    <t>Prihodi od kamata</t>
  </si>
  <si>
    <t>Rashodi od kamata</t>
  </si>
  <si>
    <t>Neto dobitak/gubitak po osnovu naknada i provizija  (pr.2  minus ra.2)</t>
  </si>
  <si>
    <t>Prihodi od naknada i provizija</t>
  </si>
  <si>
    <t>Rashodi naknada i provizija</t>
  </si>
  <si>
    <t>Neto dobitak/gubitak po osnovu kamata, naknada i provizija  (i. + ii.)</t>
  </si>
  <si>
    <t>Neto dobitak/gubitak po osnovu prodaje hartija od vrednosti  (pr.3  minus ra.3)</t>
  </si>
  <si>
    <t>Dobici po osnovu hartija od vrednosti</t>
  </si>
  <si>
    <t>RA.3.</t>
  </si>
  <si>
    <t>Gubici po osnovu hartija od vrednosti</t>
  </si>
  <si>
    <t>Neto prihodi/rashodi od kursnih razlika  (pr.4 minus ra.4)</t>
  </si>
  <si>
    <t>Pozitivne kursne razlike</t>
  </si>
  <si>
    <t>Negativne kursne razlike</t>
  </si>
  <si>
    <t>Prihodi od dividendi i učešća  (pr.5)</t>
  </si>
  <si>
    <t>Ostali poslovni prihodi     (pr.6)</t>
  </si>
  <si>
    <t>Ostali poslovni prihodi</t>
  </si>
  <si>
    <t>Rashodi indirektnih otpisa plasmana i rezervisanja   (ra.7.)</t>
  </si>
  <si>
    <t>Rashodi indirektnih otpisa plasmana i rezervisanja</t>
  </si>
  <si>
    <t>Ostali poslovni rashodi     (ra.6.)</t>
  </si>
  <si>
    <t>Ostali poslovni rashodi</t>
  </si>
  <si>
    <t>Neto prihodi/rashodi od promene vrednosti imovine i obaveza (pr.8minus ra8)</t>
  </si>
  <si>
    <t>Prihodi od promene vrednosti imovine i obaveza</t>
  </si>
  <si>
    <t>Rashodi od promene vrednosti imovine i obaveza</t>
  </si>
  <si>
    <t>Dobitak/gubitak iz redovnog poslovanja   ( zbir pr.1  do pr.8)  minus (ra.1 do ra.8)</t>
  </si>
  <si>
    <t>Neto dobici / gubici poslovanja koje se obustavlja</t>
  </si>
  <si>
    <t>Dobici poslovanja koje se obustavlja</t>
  </si>
  <si>
    <t>Gubici poslovanja koje se obustavlja</t>
  </si>
  <si>
    <t>Dobitak/gubitak perioda pre oporezivanja</t>
  </si>
  <si>
    <t>Porez na dobit</t>
  </si>
  <si>
    <t>Dobitak/gubitak  od promene odloženih poreskih sredstava i 
odloženih poreskih obaveza</t>
  </si>
  <si>
    <t>XV.1</t>
  </si>
  <si>
    <t>Dobitak od kreiranih odloženih poreskih sredstava i smanjenja odloženih poreskih obaveza</t>
  </si>
  <si>
    <t>Dobit / gubitak</t>
  </si>
  <si>
    <t>31.03.2007.</t>
  </si>
  <si>
    <t>01.01. - 31.03.2007.</t>
  </si>
  <si>
    <t>GUBICI PO OSNOVU HARTIJA OD VREDNOSTI</t>
  </si>
  <si>
    <t>NETO DOBICI / GUBICI POSLOVANJA KOJE SE OBUSTAVLJA</t>
  </si>
  <si>
    <t>POREZ NA DOBIT</t>
  </si>
  <si>
    <t>DOBIT / GUBITAK</t>
  </si>
  <si>
    <t>PLASMANI BANKAMAU ZEMLJI</t>
  </si>
  <si>
    <t>STALNA SREDSTVA NAMENJENA PRODAJI I SREDSTVA POSLOVANJA KOJE SE OBUSTAVLJA</t>
  </si>
  <si>
    <t>GOODWILL</t>
  </si>
  <si>
    <t>P.VI.</t>
  </si>
  <si>
    <t>P.VII.</t>
  </si>
  <si>
    <t>OBAVEZE PO OSNOVU STALNIH SREDSTAVA NAMANJENIH PRODAJI I SREDSTAVA POSLOVANJA KOJE SE OBUSTAVLJA</t>
  </si>
  <si>
    <t>ODLOŽENE PORESKE OBAVEZE I OBAVEZE PO OSNOVU TEKUĆEG POREZA NA DOBITAK</t>
  </si>
  <si>
    <t>DOBICI POSLOVANJA KOJE SE OBUSTAVLJA</t>
  </si>
  <si>
    <t>GUBICI POSLOVANJA KOJE SE OBUSTAVLJA</t>
  </si>
  <si>
    <t>DOBITAK/GUBITAK  OD PROMENE ODLOŽENIH PORESKIH SREDSTAVA I ODLOŽENIH PORESKIH OBAVEZA</t>
  </si>
  <si>
    <t>DOBITAK OD KREIRANIH ODLOŽENIH PORESKIH SREDSTAVA I SMANJENJA ODLOŽENIH PORESKIH OBAVEZA</t>
  </si>
  <si>
    <t>GUBITAK OD SMANJENJA ODLOŽENIH PORESKIH SREDSTAVA I SMANJENJA ODLOŽENIH PORESKIH OBAVEZA</t>
  </si>
  <si>
    <t>POTRAŽIVANJA ZA VIŠE PLAĆEN POREZ NA DOBITAK</t>
  </si>
  <si>
    <t>INVESTICIONE NEKRETNINE</t>
  </si>
  <si>
    <t>ODLOŽENA PORESKA SREDSTVA I POTRAŽIVANJA ZA VIŠE PLAĆEN POREZ NA DOBITAK</t>
  </si>
  <si>
    <t>O B A V E Z E (Zbir od PO.I.  do  PO.X.)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</si>
  <si>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</si>
  <si>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</si>
  <si>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</si>
  <si>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</si>
  <si>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</si>
  <si>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</si>
  <si>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OSTALE OBAVEZE IZ POSLOVANJA</t>
  </si>
  <si>
    <t>REZERVISANJA</t>
  </si>
  <si>
    <t>OSTALE OBAVEZE I PASIVNA VREMENSKA RAZGRANIČENJA</t>
  </si>
  <si>
    <t>V A N B I L A N S N A   A K T I V A</t>
  </si>
  <si>
    <t>V A N B I L A N S N A   P A S I V A</t>
  </si>
  <si>
    <t>30.06.2007.</t>
  </si>
  <si>
    <t>01.01. - 30.06.2007.</t>
  </si>
  <si>
    <t>30.09.2007.</t>
  </si>
  <si>
    <t>01.01. - 30.09.2007.</t>
  </si>
  <si>
    <t>A K T I V A (Zbir pozicija od A.I. do A.XVII.)</t>
  </si>
  <si>
    <t xml:space="preserve">GOTOVINA I GOTOVINSKI EKVIVALENTI </t>
  </si>
  <si>
    <t>PLASMANI BANKAMA U ZEMLJI</t>
  </si>
  <si>
    <t>O B A V E Z E (Zbir od PO.I. do PO.XI.)</t>
  </si>
  <si>
    <t>NETO DOBITAK/GUBITAK PO OSNOVU KAMATA (PR.1 minus RA.1)</t>
  </si>
  <si>
    <t>PR.1</t>
  </si>
  <si>
    <t>RA.1</t>
  </si>
  <si>
    <t>NETO DOBITAK/GUBITAK PO OSNOVU NAKNADA I PROVIZIJA (PR.2 minus RA.2)</t>
  </si>
  <si>
    <t>NETO DOBITAK/GUBITAK PO OSNOVU KAMATA, NAKNADA I PROVIZIJA (I.+ II.)</t>
  </si>
  <si>
    <t>NETO DOBITAK/GUBITAK PO OSNOVU PRODAJE HARTIJA OD VREDNOSTI (PR.3 minus RA.3)</t>
  </si>
  <si>
    <t>NETO PRIHODI/RASHODI OD KURSNIH RAZLIKA (PR.4 minus RA.4)</t>
  </si>
  <si>
    <t>PRIHODI OD DIVIDENDI I UČEŠĆA (PR.5)</t>
  </si>
  <si>
    <t>VII.</t>
  </si>
  <si>
    <t>OSTALI POSLOVNI PRIHODI (PR.6)</t>
  </si>
  <si>
    <t>VIII.</t>
  </si>
  <si>
    <t>RASHODI INDIREKTNIH OTPISA PLASMANA I REZERVISANJA (RA.7.)</t>
  </si>
  <si>
    <t>OSTALI POSLOVNI RASHODI (RA.6.)</t>
  </si>
  <si>
    <t>NETO PRIHODI/RASHODI OD PROMENE VREDNOSTI IMOVINE I OBAVEZA (PR.8 minus RA8)</t>
  </si>
  <si>
    <t>DOBITAK/GUBITAK IZ REDOVNOG POSLOVANJA (ZBIR PR.1 DO PR.8) minus (RA.1 DO RA.8)</t>
  </si>
  <si>
    <t>31.12.2007.</t>
  </si>
  <si>
    <t>01.01. - 31.12.2007.</t>
  </si>
  <si>
    <t>NETO PRIHODI/RASHODI OD KURSNIH RAZLIKA</t>
  </si>
  <si>
    <t>NETO DOBITAK/GUBITAK PO OSNOVU PRODAJE HARTIJA OD VREDNOSTI</t>
  </si>
  <si>
    <t>31.03.2008.</t>
  </si>
  <si>
    <t>01.01. - 31.03.2008.</t>
  </si>
  <si>
    <t>30.06.2008.</t>
  </si>
  <si>
    <t>01.01. - 30.06.2008.</t>
  </si>
  <si>
    <t>30.09.2008.</t>
  </si>
  <si>
    <t>A K T I V A (Zbir pozicija od A.I. do A.XIII.)</t>
  </si>
  <si>
    <t>GOTOVINA I GOTOVINSKI EKVIVALENTI</t>
  </si>
  <si>
    <t>OPOZIVI DEPOZITI I KREDITI</t>
  </si>
  <si>
    <t>POTRAŽIVANJA PO OSNOVU KAMATA, NAKNADA, PRODAJE, PROMENE FER VREDNOSTI DERIVATA I DRUGA POTRAŽIVANJA</t>
  </si>
  <si>
    <t>DATI KREDITI I DEPOZITI</t>
  </si>
  <si>
    <t>HARTIJE OD VREDNOSTI (BEZ SOPSTVENIH AKCIJA)</t>
  </si>
  <si>
    <t>UDELI (UČEŠĆA)</t>
  </si>
  <si>
    <t>OSTALI PLASMANI</t>
  </si>
  <si>
    <t>OSNOVNA SREDSTVA I INVESTICIONE NEKRETNINE</t>
  </si>
  <si>
    <t>OSTALA SREDSTVA</t>
  </si>
  <si>
    <t>TRANSAKCIONI DEPOZITI</t>
  </si>
  <si>
    <t>OSTALI DEPOZITI</t>
  </si>
  <si>
    <t>PRIMLJENI KREDITI</t>
  </si>
  <si>
    <t>OBAVEZE ZA POREZE</t>
  </si>
  <si>
    <t>OBAVEZE IZ DOBITKA</t>
  </si>
  <si>
    <t>ODLOŽENE PORESKE OBAVEZE</t>
  </si>
  <si>
    <t>OSTALE OBAVEZE</t>
  </si>
  <si>
    <t xml:space="preserve">   REZERVE </t>
  </si>
  <si>
    <t>AKUMULIRANA DOBIT / GUBITAK</t>
  </si>
  <si>
    <t>OBAVEZE PO OSNOVU KAMATA, NAKNADA I PROMENE VREDNOSTI 
DERIVATA</t>
  </si>
  <si>
    <t>OBAVEZE PO OSNOVU SREDSTAVA NAMENJENIH PRODAJI I SREDSTAVA POSLOVANJA KOJE SE OBUSTAVLJA</t>
  </si>
  <si>
    <t>P.XII.1</t>
  </si>
  <si>
    <t>P.XII.2</t>
  </si>
  <si>
    <t>REVALORIZACIONE REZERVE</t>
  </si>
  <si>
    <t>P.XII.3</t>
  </si>
  <si>
    <t>01.01. - 30.09.2008.</t>
  </si>
  <si>
    <t>I</t>
  </si>
  <si>
    <t>NETO DOBITAK/GUBITAK PO OSNOVU KAMATA</t>
  </si>
  <si>
    <t>PR.1. PRIHODI OD KAMATA</t>
  </si>
  <si>
    <t>RA.1. RASHODI OD KAMATA</t>
  </si>
  <si>
    <t>II</t>
  </si>
  <si>
    <t>NETO DOBITAK/GUBITAK PO OSNOVU NAKNADA I PROVIZIJA</t>
  </si>
  <si>
    <t>PR.2. PRIHODI OD NAKNADA I PROVIZIJA</t>
  </si>
  <si>
    <t>RA.2. RASHODI NAKNADA I PROVIZIJA</t>
  </si>
  <si>
    <t>III</t>
  </si>
  <si>
    <t>NETO DOBITAK/GUBITAK PO OSNOVU PRODAJE HARTIJA OD VREDNOSTI PO FER VREDNOSTI KROZ BILANS USPEHA</t>
  </si>
  <si>
    <t>IV</t>
  </si>
  <si>
    <t>NETO DOBITAK/GUBITAK PO OSNOVU PRODAJE HARTIJA OD VREDNOSTI KOJE SU RASPOLOŽIVE ZA PRODAJU</t>
  </si>
  <si>
    <t>V</t>
  </si>
  <si>
    <t>NETO DOBITAK/GUBITAK PO OSNOVU PRODAJE HARTIJA OD VREDNOSTI KOJE SE DRŽE DO DOSPECA</t>
  </si>
  <si>
    <t>VI</t>
  </si>
  <si>
    <t>NETO DOBITAK/GUBITAK PO OSNOVU PRODAJE UDELA (UČEŠĆA)</t>
  </si>
  <si>
    <t>NETO DOBITAK/GUBITAK PO OSNOVU PRODAJE OSTALIH PLASMANA</t>
  </si>
  <si>
    <t>PRIHODI OD DIVIDENDI I UČEŠĆA</t>
  </si>
  <si>
    <t>X</t>
  </si>
  <si>
    <t>XI</t>
  </si>
  <si>
    <t>NETO PRIHODI/RASHODI PO OSNOVU INDIREKTNIH OTPISA PLASMANA I REZERVISANJA</t>
  </si>
  <si>
    <t>XII</t>
  </si>
  <si>
    <t>TROŠKOVI ZARADA, NAKNADA ZARADA I OSTALI LIČNI RASHODI</t>
  </si>
  <si>
    <t>XIII</t>
  </si>
  <si>
    <t>TROŠKOVI AMORTIZACIJE</t>
  </si>
  <si>
    <t>XV</t>
  </si>
  <si>
    <t>NETO PRIHODI/RASHODI OD PROMENE VREDNOSTI IMOVINE I OBAVEZA</t>
  </si>
  <si>
    <t>XVI</t>
  </si>
  <si>
    <t>DOBITAK/GUBITAK IZ REDOVNOG POSLOVANJA</t>
  </si>
  <si>
    <t>XVII</t>
  </si>
  <si>
    <t>NETO DOBICI/GUBICI POSLOVANJA KOJE SE OBUSTAVLJA</t>
  </si>
  <si>
    <t>XVIII</t>
  </si>
  <si>
    <t>P.XII.4</t>
  </si>
  <si>
    <t>31.12.2008.</t>
  </si>
  <si>
    <t>P.XII.5</t>
  </si>
  <si>
    <t>NEREALIZOVANI GUBITAK PO OSNOVU HARTIJA OD VREDNOSTI
RASPOLOŽIVIH ZA PRODAJU</t>
  </si>
  <si>
    <t>01.01. - 31.12.2008.</t>
  </si>
  <si>
    <t>01.01. - 31.03.2009.</t>
  </si>
  <si>
    <t>31.03.2009.</t>
  </si>
  <si>
    <t xml:space="preserve">   REZERVE IZ DOBITI</t>
  </si>
  <si>
    <t>30.06.2009.</t>
  </si>
  <si>
    <t>01.01. - 30.06.2009.</t>
  </si>
  <si>
    <t>Ispravka</t>
  </si>
  <si>
    <t>01.01. - 30.09.2009.</t>
  </si>
  <si>
    <t>30.09.2009.</t>
  </si>
  <si>
    <t>31.12.2009.</t>
  </si>
  <si>
    <t>01.01. - 31.12.2009.</t>
  </si>
  <si>
    <t>01.01.- 31.03.2010.</t>
  </si>
  <si>
    <t>31.03.2010.</t>
  </si>
  <si>
    <t>30.06.2010.</t>
  </si>
  <si>
    <t>01.01.- 30.06.2010.</t>
  </si>
  <si>
    <t>30.09.2010.</t>
  </si>
  <si>
    <t>01.01.- 30.09.2010.</t>
  </si>
  <si>
    <t>31.12.2010.</t>
  </si>
  <si>
    <t>01.01.- 31.12.2010.</t>
  </si>
  <si>
    <t>31.03.2011.</t>
  </si>
  <si>
    <t>01.01.- 31.03.2011.</t>
  </si>
  <si>
    <t>30.06.2011.</t>
  </si>
  <si>
    <t>01.01.- 30.06.2011.</t>
  </si>
  <si>
    <t>30.09.2011.</t>
  </si>
  <si>
    <t>01.01.- 30.09.2011.</t>
  </si>
  <si>
    <t>31.12.2011.</t>
  </si>
  <si>
    <t>01.01.- 31.12.2011.</t>
  </si>
  <si>
    <t>01.01.- 31.03.2012.</t>
  </si>
  <si>
    <t>31.03.2012.</t>
  </si>
  <si>
    <t>01.01.- 30.06.2012.</t>
  </si>
  <si>
    <t>30.06.2012.</t>
  </si>
  <si>
    <t>30.09.2012.</t>
  </si>
  <si>
    <t>01.01.- 30.09.2012.</t>
  </si>
  <si>
    <t>31.12.2012.</t>
  </si>
  <si>
    <t>01.01.- 31.12.2012.</t>
  </si>
  <si>
    <t>31.03.2013.</t>
  </si>
  <si>
    <t>01.01.- 31.03.2013.</t>
  </si>
  <si>
    <t>30.06.2013.</t>
  </si>
  <si>
    <t>01.01.- 30.06.2013.</t>
  </si>
  <si>
    <t>01.01.- 30.09.2013.</t>
  </si>
  <si>
    <t>30.09.2013.</t>
  </si>
  <si>
    <t>31.12.2013.</t>
  </si>
  <si>
    <t>01.01.- 31.12.2013.</t>
  </si>
  <si>
    <t>31.03.2014.</t>
  </si>
  <si>
    <t>01.01.- 31.03.2014.</t>
  </si>
  <si>
    <t>30.06.2014.</t>
  </si>
  <si>
    <t>01.01.- 30.06.2014.</t>
  </si>
  <si>
    <t>30.09.2014.</t>
  </si>
  <si>
    <t>01.01.- 30.09.2014.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</si>
</sst>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1" formatCode="_(* #,##0.00_);_(* \(#,##0.00\);_(* &quot;-&quot;??_);_(@_)"/>
    <numFmt numFmtId="183" formatCode="_(* #,##0_);_(* \(#,##0\);_(* &quot;-&quot;??_);_(@_)"/>
  </numFmts>
  <fonts count="24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i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8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1" fontId="22" fillId="0" borderId="0" applyFont="0" applyFill="0" applyBorder="0" applyAlignment="0" applyProtection="0"/>
    <xf numFmtId="0" fontId="14" fillId="0" borderId="0"/>
    <xf numFmtId="0" fontId="13" fillId="0" borderId="0"/>
    <xf numFmtId="0" fontId="1" fillId="0" borderId="0"/>
  </cellStyleXfs>
  <cellXfs count="122">
    <xf numFmtId="0" fontId="0" fillId="0" borderId="0" xfId="0"/>
    <xf numFmtId="0" fontId="0" fillId="0" borderId="0" xfId="0" applyBorder="1" applyAlignment="1"/>
    <xf numFmtId="0" fontId="2" fillId="0" borderId="0" xfId="0" applyFont="1" applyBorder="1"/>
    <xf numFmtId="0" fontId="0" fillId="0" borderId="0" xfId="0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0" fillId="0" borderId="0" xfId="0" applyNumberFormat="1"/>
    <xf numFmtId="0" fontId="0" fillId="0" borderId="0" xfId="0" applyAlignment="1">
      <alignment wrapText="1"/>
    </xf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vertical="top" wrapText="1"/>
    </xf>
    <xf numFmtId="0" fontId="7" fillId="0" borderId="2" xfId="0" applyFont="1" applyBorder="1"/>
    <xf numFmtId="0" fontId="6" fillId="0" borderId="0" xfId="0" applyFont="1" applyBorder="1" applyAlignment="1"/>
    <xf numFmtId="0" fontId="2" fillId="0" borderId="0" xfId="0" applyFont="1" applyBorder="1" applyAlignment="1"/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/>
    </xf>
    <xf numFmtId="0" fontId="9" fillId="0" borderId="0" xfId="0" applyFont="1" applyBorder="1"/>
    <xf numFmtId="0" fontId="12" fillId="0" borderId="0" xfId="0" applyFont="1"/>
    <xf numFmtId="3" fontId="12" fillId="0" borderId="0" xfId="0" applyNumberFormat="1" applyFont="1"/>
    <xf numFmtId="0" fontId="6" fillId="0" borderId="0" xfId="0" applyFont="1" applyBorder="1"/>
    <xf numFmtId="0" fontId="7" fillId="0" borderId="0" xfId="0" applyFont="1" applyBorder="1"/>
    <xf numFmtId="0" fontId="1" fillId="0" borderId="0" xfId="4"/>
    <xf numFmtId="0" fontId="12" fillId="0" borderId="3" xfId="3" applyFont="1" applyFill="1" applyBorder="1"/>
    <xf numFmtId="3" fontId="14" fillId="0" borderId="0" xfId="3" applyNumberFormat="1" applyFont="1" applyBorder="1" applyAlignment="1"/>
    <xf numFmtId="0" fontId="12" fillId="0" borderId="0" xfId="3" applyFont="1" applyBorder="1"/>
    <xf numFmtId="0" fontId="12" fillId="0" borderId="0" xfId="3" applyFont="1" applyAlignment="1">
      <alignment wrapText="1"/>
    </xf>
    <xf numFmtId="0" fontId="12" fillId="0" borderId="0" xfId="3" applyFont="1"/>
    <xf numFmtId="0" fontId="1" fillId="0" borderId="0" xfId="4" applyFont="1"/>
    <xf numFmtId="0" fontId="12" fillId="0" borderId="4" xfId="3" applyFont="1" applyBorder="1"/>
    <xf numFmtId="0" fontId="12" fillId="0" borderId="0" xfId="3" applyFont="1" applyBorder="1" applyAlignment="1">
      <alignment wrapText="1"/>
    </xf>
    <xf numFmtId="0" fontId="12" fillId="0" borderId="0" xfId="3" applyFont="1" applyFill="1" applyBorder="1"/>
    <xf numFmtId="0" fontId="13" fillId="0" borderId="0" xfId="3" applyAlignment="1">
      <alignment wrapText="1"/>
    </xf>
    <xf numFmtId="0" fontId="1" fillId="0" borderId="0" xfId="4" applyFill="1"/>
    <xf numFmtId="0" fontId="0" fillId="0" borderId="0" xfId="0" applyFill="1"/>
    <xf numFmtId="0" fontId="12" fillId="0" borderId="0" xfId="0" applyFont="1" applyAlignment="1">
      <alignment wrapText="1"/>
    </xf>
    <xf numFmtId="0" fontId="13" fillId="0" borderId="0" xfId="0" applyFont="1" applyFill="1"/>
    <xf numFmtId="0" fontId="13" fillId="0" borderId="0" xfId="0" applyFont="1"/>
    <xf numFmtId="3" fontId="13" fillId="0" borderId="0" xfId="0" applyNumberFormat="1" applyFont="1"/>
    <xf numFmtId="3" fontId="13" fillId="0" borderId="0" xfId="0" quotePrefix="1" applyNumberFormat="1" applyFont="1"/>
    <xf numFmtId="0" fontId="13" fillId="0" borderId="0" xfId="0" applyFont="1" applyFill="1" applyAlignment="1">
      <alignment wrapText="1"/>
    </xf>
    <xf numFmtId="3" fontId="12" fillId="0" borderId="0" xfId="3" applyNumberFormat="1" applyFont="1"/>
    <xf numFmtId="3" fontId="12" fillId="0" borderId="0" xfId="3" applyNumberFormat="1" applyFont="1" applyFill="1"/>
    <xf numFmtId="3" fontId="13" fillId="0" borderId="0" xfId="3" applyNumberFormat="1"/>
    <xf numFmtId="0" fontId="12" fillId="0" borderId="0" xfId="0" applyFont="1" applyAlignment="1">
      <alignment vertical="center"/>
    </xf>
    <xf numFmtId="3" fontId="12" fillId="0" borderId="0" xfId="0" applyNumberFormat="1" applyFont="1" applyFill="1" applyBorder="1"/>
    <xf numFmtId="0" fontId="16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Fill="1" applyAlignment="1">
      <alignment horizontal="left" vertical="center" wrapText="1"/>
    </xf>
    <xf numFmtId="0" fontId="6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/>
    <xf numFmtId="0" fontId="7" fillId="0" borderId="0" xfId="0" applyFont="1" applyFill="1" applyBorder="1"/>
    <xf numFmtId="0" fontId="12" fillId="0" borderId="0" xfId="0" applyFont="1" applyFill="1" applyAlignment="1">
      <alignment horizontal="left" vertical="center" indent="1"/>
    </xf>
    <xf numFmtId="49" fontId="18" fillId="0" borderId="0" xfId="0" applyNumberFormat="1" applyFont="1" applyAlignment="1">
      <alignment horizontal="right"/>
    </xf>
    <xf numFmtId="0" fontId="18" fillId="0" borderId="0" xfId="0" applyFont="1"/>
    <xf numFmtId="0" fontId="18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12" fillId="0" borderId="0" xfId="0" applyFont="1" applyFill="1" applyAlignment="1">
      <alignment horizontal="left" vertical="center" wrapText="1" inden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left" vertical="center"/>
    </xf>
    <xf numFmtId="49" fontId="18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right"/>
    </xf>
    <xf numFmtId="3" fontId="18" fillId="0" borderId="0" xfId="0" applyNumberFormat="1" applyFont="1"/>
    <xf numFmtId="3" fontId="14" fillId="0" borderId="0" xfId="0" applyNumberFormat="1" applyFont="1" applyAlignment="1">
      <alignment horizontal="right"/>
    </xf>
    <xf numFmtId="0" fontId="14" fillId="0" borderId="0" xfId="0" applyNumberFormat="1" applyFont="1" applyAlignment="1">
      <alignment horizontal="right"/>
    </xf>
    <xf numFmtId="3" fontId="14" fillId="0" borderId="0" xfId="0" applyNumberFormat="1" applyFont="1"/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4" fillId="0" borderId="0" xfId="0" applyFont="1"/>
    <xf numFmtId="49" fontId="14" fillId="0" borderId="0" xfId="0" applyNumberFormat="1" applyFont="1" applyAlignment="1">
      <alignment horizontal="right"/>
    </xf>
    <xf numFmtId="0" fontId="2" fillId="0" borderId="0" xfId="0" applyFont="1" applyFill="1" applyBorder="1"/>
    <xf numFmtId="0" fontId="20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0" fontId="1" fillId="0" borderId="0" xfId="0" applyFont="1"/>
    <xf numFmtId="0" fontId="1" fillId="0" borderId="0" xfId="0" applyFont="1" applyFill="1"/>
    <xf numFmtId="3" fontId="1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0" applyNumberFormat="1" applyFont="1" applyAlignment="1">
      <alignment horizontal="right"/>
    </xf>
    <xf numFmtId="3" fontId="1" fillId="0" borderId="0" xfId="0" applyNumberFormat="1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3" fontId="23" fillId="0" borderId="0" xfId="0" applyNumberFormat="1" applyFont="1" applyAlignment="1">
      <alignment horizontal="right"/>
    </xf>
    <xf numFmtId="0" fontId="23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0" xfId="0" applyNumberFormat="1" applyFont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/>
    </xf>
    <xf numFmtId="0" fontId="23" fillId="0" borderId="0" xfId="0" applyNumberFormat="1" applyFont="1" applyFill="1" applyAlignment="1">
      <alignment horizontal="right"/>
    </xf>
    <xf numFmtId="183" fontId="23" fillId="0" borderId="0" xfId="1" applyNumberFormat="1" applyFont="1" applyFill="1" applyAlignment="1">
      <alignment horizontal="right"/>
    </xf>
    <xf numFmtId="0" fontId="19" fillId="0" borderId="0" xfId="0" applyFont="1" applyAlignment="1">
      <alignment horizontal="center"/>
    </xf>
    <xf numFmtId="14" fontId="19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horizontal="center" wrapText="1"/>
    </xf>
    <xf numFmtId="0" fontId="6" fillId="0" borderId="0" xfId="0" applyFont="1" applyBorder="1" applyAlignme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5">
    <cellStyle name="Comma" xfId="1" builtinId="3"/>
    <cellStyle name="Normal" xfId="0" builtinId="0"/>
    <cellStyle name="Normal 2" xfId="2"/>
    <cellStyle name="Normal_Bilans Stanja i uspeha celo" xfId="3"/>
    <cellStyle name="Normal_kopije bilansa stanja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F61"/>
  <sheetViews>
    <sheetView workbookViewId="0">
      <selection sqref="A1:IV1"/>
    </sheetView>
  </sheetViews>
  <sheetFormatPr defaultRowHeight="12.75" x14ac:dyDescent="0.2"/>
  <cols>
    <col min="1" max="1" width="11.140625" style="92" customWidth="1"/>
    <col min="2" max="2" width="64.42578125" style="92" customWidth="1"/>
    <col min="3" max="3" width="10.85546875" style="91" bestFit="1" customWidth="1"/>
    <col min="4" max="4" width="10.5703125" style="91" bestFit="1" customWidth="1"/>
    <col min="5" max="5" width="11.28515625" style="91" bestFit="1" customWidth="1"/>
    <col min="6" max="16384" width="9.140625" style="91"/>
  </cols>
  <sheetData>
    <row r="1" spans="1:6" x14ac:dyDescent="0.2">
      <c r="A1" s="82" t="s">
        <v>158</v>
      </c>
      <c r="B1" s="89"/>
      <c r="C1" s="90"/>
    </row>
    <row r="2" spans="1:6" x14ac:dyDescent="0.2">
      <c r="A2" s="89"/>
      <c r="B2" s="89"/>
      <c r="C2" s="90"/>
    </row>
    <row r="3" spans="1:6" x14ac:dyDescent="0.2">
      <c r="A3" s="112" t="s">
        <v>0</v>
      </c>
      <c r="B3" s="112"/>
      <c r="C3" s="112"/>
    </row>
    <row r="4" spans="1:6" x14ac:dyDescent="0.2">
      <c r="A4" s="113" t="s">
        <v>420</v>
      </c>
      <c r="B4" s="112"/>
      <c r="C4" s="112"/>
    </row>
    <row r="5" spans="1:6" x14ac:dyDescent="0.2">
      <c r="E5" s="83" t="s">
        <v>2</v>
      </c>
    </row>
    <row r="6" spans="1:6" s="87" customFormat="1" x14ac:dyDescent="0.2">
      <c r="A6" s="84" t="s">
        <v>3</v>
      </c>
      <c r="B6" s="84" t="s">
        <v>4</v>
      </c>
      <c r="C6" s="85" t="s">
        <v>5</v>
      </c>
      <c r="D6" s="85" t="s">
        <v>379</v>
      </c>
      <c r="E6" s="86" t="s">
        <v>7</v>
      </c>
    </row>
    <row r="7" spans="1:6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6" x14ac:dyDescent="0.2">
      <c r="A8" s="57" t="s">
        <v>8</v>
      </c>
      <c r="B8" s="57" t="s">
        <v>311</v>
      </c>
      <c r="C8" s="108">
        <f>SUM(C9:C21)</f>
        <v>102989468</v>
      </c>
      <c r="D8" s="108">
        <f>SUM(D9:D21)</f>
        <v>-9822984</v>
      </c>
      <c r="E8" s="108">
        <f>SUM(E9:E21)</f>
        <v>93166484</v>
      </c>
      <c r="F8" s="96"/>
    </row>
    <row r="9" spans="1:6" x14ac:dyDescent="0.2">
      <c r="A9" s="57" t="s">
        <v>10</v>
      </c>
      <c r="B9" s="57" t="s">
        <v>312</v>
      </c>
      <c r="C9" s="109">
        <v>6994563</v>
      </c>
      <c r="D9" s="109">
        <v>-2469</v>
      </c>
      <c r="E9" s="109">
        <v>6992094</v>
      </c>
    </row>
    <row r="10" spans="1:6" x14ac:dyDescent="0.2">
      <c r="A10" s="57" t="s">
        <v>12</v>
      </c>
      <c r="B10" s="51" t="s">
        <v>313</v>
      </c>
      <c r="C10" s="109">
        <v>10154108</v>
      </c>
      <c r="D10" s="110">
        <v>0</v>
      </c>
      <c r="E10" s="109">
        <v>10154108</v>
      </c>
    </row>
    <row r="11" spans="1:6" ht="25.5" x14ac:dyDescent="0.2">
      <c r="A11" s="57" t="s">
        <v>14</v>
      </c>
      <c r="B11" s="51" t="s">
        <v>314</v>
      </c>
      <c r="C11" s="109">
        <v>1061573</v>
      </c>
      <c r="D11" s="109">
        <v>-149428</v>
      </c>
      <c r="E11" s="109">
        <v>912145</v>
      </c>
    </row>
    <row r="12" spans="1:6" x14ac:dyDescent="0.2">
      <c r="A12" s="57" t="s">
        <v>16</v>
      </c>
      <c r="B12" s="57" t="s">
        <v>315</v>
      </c>
      <c r="C12" s="109">
        <v>64938412</v>
      </c>
      <c r="D12" s="109">
        <v>-7223211</v>
      </c>
      <c r="E12" s="109">
        <v>57715201</v>
      </c>
    </row>
    <row r="13" spans="1:6" x14ac:dyDescent="0.2">
      <c r="A13" s="57" t="s">
        <v>18</v>
      </c>
      <c r="B13" s="57" t="s">
        <v>316</v>
      </c>
      <c r="C13" s="109">
        <v>15276494</v>
      </c>
      <c r="D13" s="109">
        <v>-423873</v>
      </c>
      <c r="E13" s="109">
        <v>14852621</v>
      </c>
    </row>
    <row r="14" spans="1:6" x14ac:dyDescent="0.2">
      <c r="A14" s="57" t="s">
        <v>20</v>
      </c>
      <c r="B14" s="57" t="s">
        <v>317</v>
      </c>
      <c r="C14" s="109">
        <v>122729</v>
      </c>
      <c r="D14" s="109">
        <v>-2113</v>
      </c>
      <c r="E14" s="111">
        <v>120616</v>
      </c>
    </row>
    <row r="15" spans="1:6" x14ac:dyDescent="0.2">
      <c r="A15" s="57" t="s">
        <v>22</v>
      </c>
      <c r="B15" s="57" t="s">
        <v>318</v>
      </c>
      <c r="C15" s="109">
        <v>790849</v>
      </c>
      <c r="D15" s="109">
        <v>-433378</v>
      </c>
      <c r="E15" s="109">
        <v>357471</v>
      </c>
    </row>
    <row r="16" spans="1:6" x14ac:dyDescent="0.2">
      <c r="A16" s="57" t="s">
        <v>24</v>
      </c>
      <c r="B16" s="57" t="s">
        <v>27</v>
      </c>
      <c r="C16" s="109">
        <v>854356</v>
      </c>
      <c r="D16" s="109">
        <v>-556324</v>
      </c>
      <c r="E16" s="109">
        <v>298032</v>
      </c>
    </row>
    <row r="17" spans="1:5" x14ac:dyDescent="0.2">
      <c r="A17" s="57" t="s">
        <v>26</v>
      </c>
      <c r="B17" s="51" t="s">
        <v>319</v>
      </c>
      <c r="C17" s="109">
        <v>1447370</v>
      </c>
      <c r="D17" s="109">
        <v>-764674</v>
      </c>
      <c r="E17" s="109">
        <v>682696</v>
      </c>
    </row>
    <row r="18" spans="1:5" ht="25.5" x14ac:dyDescent="0.2">
      <c r="A18" s="57" t="s">
        <v>180</v>
      </c>
      <c r="B18" s="51" t="s">
        <v>253</v>
      </c>
      <c r="C18" s="109">
        <v>0</v>
      </c>
      <c r="D18" s="109">
        <v>0</v>
      </c>
      <c r="E18" s="109">
        <v>0</v>
      </c>
    </row>
    <row r="19" spans="1:5" x14ac:dyDescent="0.2">
      <c r="A19" s="57" t="s">
        <v>182</v>
      </c>
      <c r="B19" s="57" t="s">
        <v>140</v>
      </c>
      <c r="C19" s="109">
        <v>107551</v>
      </c>
      <c r="D19" s="110">
        <v>0</v>
      </c>
      <c r="E19" s="109">
        <v>107551</v>
      </c>
    </row>
    <row r="20" spans="1:5" x14ac:dyDescent="0.2">
      <c r="A20" s="57" t="s">
        <v>166</v>
      </c>
      <c r="B20" s="57" t="s">
        <v>320</v>
      </c>
      <c r="C20" s="109">
        <v>1241463</v>
      </c>
      <c r="D20" s="109">
        <v>-267514</v>
      </c>
      <c r="E20" s="109">
        <v>973949</v>
      </c>
    </row>
    <row r="21" spans="1:5" x14ac:dyDescent="0.2">
      <c r="A21" s="57" t="s">
        <v>185</v>
      </c>
      <c r="B21" s="57" t="s">
        <v>142</v>
      </c>
      <c r="C21" s="109">
        <v>0</v>
      </c>
      <c r="D21" s="109">
        <v>0</v>
      </c>
      <c r="E21" s="109">
        <v>0</v>
      </c>
    </row>
    <row r="22" spans="1:5" x14ac:dyDescent="0.2">
      <c r="A22" s="57" t="s">
        <v>32</v>
      </c>
      <c r="B22" s="57" t="s">
        <v>33</v>
      </c>
      <c r="C22" s="108">
        <f>+C23+C35</f>
        <v>93166484</v>
      </c>
      <c r="D22" s="108">
        <f>+D23+D35</f>
        <v>0</v>
      </c>
      <c r="E22" s="108">
        <f>+E23+E35</f>
        <v>93166484</v>
      </c>
    </row>
    <row r="23" spans="1:5" x14ac:dyDescent="0.2">
      <c r="A23" s="57" t="s">
        <v>34</v>
      </c>
      <c r="B23" s="57" t="s">
        <v>286</v>
      </c>
      <c r="C23" s="108">
        <f>SUM(C24:C34)</f>
        <v>78397548</v>
      </c>
      <c r="D23" s="108">
        <f>SUM(D24:D34)</f>
        <v>0</v>
      </c>
      <c r="E23" s="108">
        <f>+C23</f>
        <v>78397548</v>
      </c>
    </row>
    <row r="24" spans="1:5" x14ac:dyDescent="0.2">
      <c r="A24" s="57" t="s">
        <v>36</v>
      </c>
      <c r="B24" s="57" t="s">
        <v>321</v>
      </c>
      <c r="C24" s="109">
        <v>21158918</v>
      </c>
      <c r="D24" s="110">
        <v>0</v>
      </c>
      <c r="E24" s="109">
        <v>21158918</v>
      </c>
    </row>
    <row r="25" spans="1:5" x14ac:dyDescent="0.2">
      <c r="A25" s="57" t="s">
        <v>38</v>
      </c>
      <c r="B25" s="57" t="s">
        <v>322</v>
      </c>
      <c r="C25" s="109">
        <v>35862040</v>
      </c>
      <c r="D25" s="110">
        <v>0</v>
      </c>
      <c r="E25" s="109">
        <v>35862040</v>
      </c>
    </row>
    <row r="26" spans="1:5" x14ac:dyDescent="0.2">
      <c r="A26" s="57" t="s">
        <v>40</v>
      </c>
      <c r="B26" s="57" t="s">
        <v>323</v>
      </c>
      <c r="C26" s="109">
        <v>15464299</v>
      </c>
      <c r="D26" s="110">
        <v>0</v>
      </c>
      <c r="E26" s="109">
        <v>15464299</v>
      </c>
    </row>
    <row r="27" spans="1:5" x14ac:dyDescent="0.2">
      <c r="A27" s="57" t="s">
        <v>42</v>
      </c>
      <c r="B27" s="57" t="s">
        <v>271</v>
      </c>
      <c r="C27" s="109">
        <v>1465000</v>
      </c>
      <c r="D27" s="110">
        <v>0</v>
      </c>
      <c r="E27" s="109">
        <v>1465000</v>
      </c>
    </row>
    <row r="28" spans="1:5" ht="25.5" x14ac:dyDescent="0.2">
      <c r="A28" s="57" t="s">
        <v>143</v>
      </c>
      <c r="B28" s="51" t="s">
        <v>330</v>
      </c>
      <c r="C28" s="109">
        <v>55630</v>
      </c>
      <c r="D28" s="110">
        <v>0</v>
      </c>
      <c r="E28" s="109">
        <v>55630</v>
      </c>
    </row>
    <row r="29" spans="1:5" x14ac:dyDescent="0.2">
      <c r="A29" s="57" t="s">
        <v>255</v>
      </c>
      <c r="B29" s="57" t="s">
        <v>275</v>
      </c>
      <c r="C29" s="109">
        <v>485757</v>
      </c>
      <c r="D29" s="110">
        <v>0</v>
      </c>
      <c r="E29" s="109">
        <v>485757</v>
      </c>
    </row>
    <row r="30" spans="1:5" x14ac:dyDescent="0.2">
      <c r="A30" s="57" t="s">
        <v>256</v>
      </c>
      <c r="B30" s="51" t="s">
        <v>324</v>
      </c>
      <c r="C30" s="109">
        <v>45552</v>
      </c>
      <c r="D30" s="110">
        <v>0</v>
      </c>
      <c r="E30" s="109">
        <v>45552</v>
      </c>
    </row>
    <row r="31" spans="1:5" x14ac:dyDescent="0.2">
      <c r="A31" s="57" t="s">
        <v>46</v>
      </c>
      <c r="B31" s="57" t="s">
        <v>325</v>
      </c>
      <c r="C31" s="110">
        <v>0</v>
      </c>
      <c r="D31" s="110">
        <v>0</v>
      </c>
      <c r="E31" s="110">
        <v>0</v>
      </c>
    </row>
    <row r="32" spans="1:5" ht="25.5" x14ac:dyDescent="0.2">
      <c r="A32" s="57" t="s">
        <v>48</v>
      </c>
      <c r="B32" s="51" t="s">
        <v>331</v>
      </c>
      <c r="C32" s="110">
        <v>0</v>
      </c>
      <c r="D32" s="110">
        <v>0</v>
      </c>
      <c r="E32" s="110">
        <v>0</v>
      </c>
    </row>
    <row r="33" spans="1:5" x14ac:dyDescent="0.2">
      <c r="A33" s="57" t="s">
        <v>132</v>
      </c>
      <c r="B33" s="57" t="s">
        <v>326</v>
      </c>
      <c r="C33" s="110">
        <v>0</v>
      </c>
      <c r="D33" s="110">
        <v>0</v>
      </c>
      <c r="E33" s="110">
        <v>0</v>
      </c>
    </row>
    <row r="34" spans="1:5" x14ac:dyDescent="0.2">
      <c r="A34" s="57" t="s">
        <v>169</v>
      </c>
      <c r="B34" s="51" t="s">
        <v>327</v>
      </c>
      <c r="C34" s="109">
        <v>3860352</v>
      </c>
      <c r="D34" s="110">
        <v>0</v>
      </c>
      <c r="E34" s="109">
        <v>3860352</v>
      </c>
    </row>
    <row r="35" spans="1:5" x14ac:dyDescent="0.2">
      <c r="A35" s="57" t="s">
        <v>50</v>
      </c>
      <c r="B35" s="57" t="s">
        <v>51</v>
      </c>
      <c r="C35" s="108">
        <f>SUM(C36:C40)</f>
        <v>14768936</v>
      </c>
      <c r="D35" s="108">
        <f>SUM(D36:D40)</f>
        <v>0</v>
      </c>
      <c r="E35" s="108">
        <f>SUM(E36:E40)</f>
        <v>14768936</v>
      </c>
    </row>
    <row r="36" spans="1:5" x14ac:dyDescent="0.2">
      <c r="A36" s="57" t="s">
        <v>332</v>
      </c>
      <c r="B36" s="57" t="s">
        <v>53</v>
      </c>
      <c r="C36" s="109">
        <v>10164475</v>
      </c>
      <c r="D36" s="110">
        <v>0</v>
      </c>
      <c r="E36" s="109">
        <v>10164475</v>
      </c>
    </row>
    <row r="37" spans="1:5" x14ac:dyDescent="0.2">
      <c r="A37" s="57" t="s">
        <v>333</v>
      </c>
      <c r="B37" s="57" t="s">
        <v>376</v>
      </c>
      <c r="C37" s="109">
        <v>3091087</v>
      </c>
      <c r="D37" s="110">
        <v>0</v>
      </c>
      <c r="E37" s="109">
        <v>3091087</v>
      </c>
    </row>
    <row r="38" spans="1:5" x14ac:dyDescent="0.2">
      <c r="A38" s="57" t="s">
        <v>335</v>
      </c>
      <c r="B38" s="60" t="s">
        <v>334</v>
      </c>
      <c r="C38" s="109">
        <v>38774</v>
      </c>
      <c r="D38" s="110">
        <v>0</v>
      </c>
      <c r="E38" s="109">
        <v>38774</v>
      </c>
    </row>
    <row r="39" spans="1:5" ht="25.5" x14ac:dyDescent="0.2">
      <c r="A39" s="57" t="s">
        <v>369</v>
      </c>
      <c r="B39" s="66" t="s">
        <v>372</v>
      </c>
      <c r="C39" s="109">
        <v>-7671</v>
      </c>
      <c r="D39" s="110">
        <v>0</v>
      </c>
      <c r="E39" s="109">
        <v>-7671</v>
      </c>
    </row>
    <row r="40" spans="1:5" x14ac:dyDescent="0.2">
      <c r="A40" s="57" t="s">
        <v>371</v>
      </c>
      <c r="B40" s="60" t="s">
        <v>329</v>
      </c>
      <c r="C40" s="109">
        <v>1482271</v>
      </c>
      <c r="D40" s="110">
        <v>0</v>
      </c>
      <c r="E40" s="109">
        <v>1482271</v>
      </c>
    </row>
    <row r="41" spans="1:5" x14ac:dyDescent="0.2">
      <c r="A41" s="57" t="s">
        <v>58</v>
      </c>
      <c r="B41" s="57" t="s">
        <v>59</v>
      </c>
      <c r="C41" s="110">
        <v>0</v>
      </c>
      <c r="D41" s="110">
        <v>0</v>
      </c>
      <c r="E41" s="110">
        <v>0</v>
      </c>
    </row>
    <row r="42" spans="1:5" x14ac:dyDescent="0.2">
      <c r="A42" s="57" t="s">
        <v>60</v>
      </c>
      <c r="B42" s="57" t="s">
        <v>277</v>
      </c>
      <c r="C42" s="109">
        <v>35173795</v>
      </c>
      <c r="D42" s="110">
        <v>0</v>
      </c>
      <c r="E42" s="109">
        <v>35173795</v>
      </c>
    </row>
    <row r="43" spans="1:5" s="92" customFormat="1" x14ac:dyDescent="0.2">
      <c r="A43" s="58" t="s">
        <v>62</v>
      </c>
      <c r="B43" s="58" t="s">
        <v>278</v>
      </c>
      <c r="C43" s="109">
        <v>35173795</v>
      </c>
      <c r="D43" s="110">
        <v>0</v>
      </c>
      <c r="E43" s="109">
        <v>35173795</v>
      </c>
    </row>
    <row r="44" spans="1:5" s="92" customFormat="1" x14ac:dyDescent="0.2">
      <c r="A44" s="58"/>
      <c r="B44" s="58"/>
      <c r="C44" s="91"/>
    </row>
    <row r="45" spans="1:5" x14ac:dyDescent="0.2">
      <c r="A45" s="58"/>
      <c r="B45" s="58"/>
      <c r="C45" s="96"/>
    </row>
    <row r="46" spans="1:5" x14ac:dyDescent="0.2">
      <c r="A46" s="58"/>
      <c r="B46" s="58"/>
      <c r="C46" s="96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F61"/>
  <sheetViews>
    <sheetView workbookViewId="0">
      <selection activeCell="B30" sqref="B30"/>
    </sheetView>
  </sheetViews>
  <sheetFormatPr defaultRowHeight="12.75" x14ac:dyDescent="0.2"/>
  <cols>
    <col min="1" max="1" width="11.140625" style="92" customWidth="1"/>
    <col min="2" max="2" width="64.42578125" style="92" customWidth="1"/>
    <col min="3" max="3" width="10.85546875" style="91" bestFit="1" customWidth="1"/>
    <col min="4" max="4" width="10.5703125" style="91" bestFit="1" customWidth="1"/>
    <col min="5" max="5" width="10.85546875" style="91" bestFit="1" customWidth="1"/>
    <col min="6" max="16384" width="9.140625" style="91"/>
  </cols>
  <sheetData>
    <row r="1" spans="1:6" x14ac:dyDescent="0.2">
      <c r="A1" s="82" t="s">
        <v>158</v>
      </c>
      <c r="B1" s="89"/>
      <c r="C1" s="90"/>
    </row>
    <row r="2" spans="1:6" x14ac:dyDescent="0.2">
      <c r="A2" s="89"/>
      <c r="B2" s="89"/>
      <c r="C2" s="90"/>
    </row>
    <row r="3" spans="1:6" x14ac:dyDescent="0.2">
      <c r="A3" s="112" t="s">
        <v>0</v>
      </c>
      <c r="B3" s="112"/>
      <c r="C3" s="112"/>
    </row>
    <row r="4" spans="1:6" x14ac:dyDescent="0.2">
      <c r="A4" s="113" t="s">
        <v>418</v>
      </c>
      <c r="B4" s="112"/>
      <c r="C4" s="112"/>
    </row>
    <row r="5" spans="1:6" x14ac:dyDescent="0.2">
      <c r="E5" s="83" t="s">
        <v>2</v>
      </c>
    </row>
    <row r="6" spans="1:6" s="87" customFormat="1" x14ac:dyDescent="0.2">
      <c r="A6" s="84" t="s">
        <v>3</v>
      </c>
      <c r="B6" s="84" t="s">
        <v>4</v>
      </c>
      <c r="C6" s="85" t="s">
        <v>5</v>
      </c>
      <c r="D6" s="85" t="s">
        <v>379</v>
      </c>
      <c r="E6" s="86" t="s">
        <v>7</v>
      </c>
    </row>
    <row r="7" spans="1:6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6" x14ac:dyDescent="0.2">
      <c r="A8" s="57" t="s">
        <v>8</v>
      </c>
      <c r="B8" s="57" t="s">
        <v>311</v>
      </c>
      <c r="C8" s="108">
        <f>SUM(C9:C21)</f>
        <v>109260663</v>
      </c>
      <c r="D8" s="108">
        <f>SUM(D9:D21)</f>
        <v>-9284058</v>
      </c>
      <c r="E8" s="108">
        <f>SUM(E9:E21)</f>
        <v>99976605</v>
      </c>
      <c r="F8" s="96"/>
    </row>
    <row r="9" spans="1:6" x14ac:dyDescent="0.2">
      <c r="A9" s="57" t="s">
        <v>10</v>
      </c>
      <c r="B9" s="57" t="s">
        <v>312</v>
      </c>
      <c r="C9" s="109">
        <v>8562599</v>
      </c>
      <c r="D9" s="109">
        <v>-5793</v>
      </c>
      <c r="E9" s="109">
        <v>8556806</v>
      </c>
    </row>
    <row r="10" spans="1:6" x14ac:dyDescent="0.2">
      <c r="A10" s="57" t="s">
        <v>12</v>
      </c>
      <c r="B10" s="51" t="s">
        <v>313</v>
      </c>
      <c r="C10" s="109">
        <v>10369988</v>
      </c>
      <c r="D10" s="110">
        <v>0</v>
      </c>
      <c r="E10" s="109">
        <v>10369988</v>
      </c>
    </row>
    <row r="11" spans="1:6" ht="25.5" x14ac:dyDescent="0.2">
      <c r="A11" s="57" t="s">
        <v>14</v>
      </c>
      <c r="B11" s="51" t="s">
        <v>314</v>
      </c>
      <c r="C11" s="109">
        <v>1060291</v>
      </c>
      <c r="D11" s="109">
        <v>-132540</v>
      </c>
      <c r="E11" s="109">
        <v>927751</v>
      </c>
    </row>
    <row r="12" spans="1:6" x14ac:dyDescent="0.2">
      <c r="A12" s="57" t="s">
        <v>16</v>
      </c>
      <c r="B12" s="57" t="s">
        <v>315</v>
      </c>
      <c r="C12" s="109">
        <v>68724862</v>
      </c>
      <c r="D12" s="109">
        <v>-6743251</v>
      </c>
      <c r="E12" s="109">
        <v>61981611</v>
      </c>
    </row>
    <row r="13" spans="1:6" x14ac:dyDescent="0.2">
      <c r="A13" s="57" t="s">
        <v>18</v>
      </c>
      <c r="B13" s="57" t="s">
        <v>316</v>
      </c>
      <c r="C13" s="109">
        <v>16177544</v>
      </c>
      <c r="D13" s="109">
        <v>-440957</v>
      </c>
      <c r="E13" s="109">
        <v>15736587</v>
      </c>
    </row>
    <row r="14" spans="1:6" x14ac:dyDescent="0.2">
      <c r="A14" s="57" t="s">
        <v>20</v>
      </c>
      <c r="B14" s="57" t="s">
        <v>317</v>
      </c>
      <c r="C14" s="109">
        <v>122729</v>
      </c>
      <c r="D14" s="109">
        <v>-2113</v>
      </c>
      <c r="E14" s="110">
        <v>120616</v>
      </c>
    </row>
    <row r="15" spans="1:6" x14ac:dyDescent="0.2">
      <c r="A15" s="57" t="s">
        <v>22</v>
      </c>
      <c r="B15" s="57" t="s">
        <v>318</v>
      </c>
      <c r="C15" s="109">
        <v>783485</v>
      </c>
      <c r="D15" s="109">
        <v>-414399</v>
      </c>
      <c r="E15" s="109">
        <v>369086</v>
      </c>
    </row>
    <row r="16" spans="1:6" x14ac:dyDescent="0.2">
      <c r="A16" s="57" t="s">
        <v>24</v>
      </c>
      <c r="B16" s="57" t="s">
        <v>27</v>
      </c>
      <c r="C16" s="109">
        <v>853332</v>
      </c>
      <c r="D16" s="109">
        <v>-509324</v>
      </c>
      <c r="E16" s="109">
        <v>344008</v>
      </c>
    </row>
    <row r="17" spans="1:5" x14ac:dyDescent="0.2">
      <c r="A17" s="57" t="s">
        <v>26</v>
      </c>
      <c r="B17" s="51" t="s">
        <v>319</v>
      </c>
      <c r="C17" s="109">
        <v>1454451</v>
      </c>
      <c r="D17" s="109">
        <v>-767475</v>
      </c>
      <c r="E17" s="109">
        <v>686976</v>
      </c>
    </row>
    <row r="18" spans="1:5" ht="25.5" x14ac:dyDescent="0.2">
      <c r="A18" s="57" t="s">
        <v>180</v>
      </c>
      <c r="B18" s="51" t="s">
        <v>253</v>
      </c>
      <c r="C18" s="109">
        <v>0</v>
      </c>
      <c r="D18" s="109">
        <v>0</v>
      </c>
      <c r="E18" s="109">
        <v>0</v>
      </c>
    </row>
    <row r="19" spans="1:5" x14ac:dyDescent="0.2">
      <c r="A19" s="57" t="s">
        <v>182</v>
      </c>
      <c r="B19" s="57" t="s">
        <v>140</v>
      </c>
      <c r="C19" s="109">
        <v>107551</v>
      </c>
      <c r="D19" s="110">
        <v>0</v>
      </c>
      <c r="E19" s="109">
        <v>107551</v>
      </c>
    </row>
    <row r="20" spans="1:5" x14ac:dyDescent="0.2">
      <c r="A20" s="57" t="s">
        <v>166</v>
      </c>
      <c r="B20" s="57" t="s">
        <v>320</v>
      </c>
      <c r="C20" s="109">
        <v>1043831</v>
      </c>
      <c r="D20" s="109">
        <v>-268206</v>
      </c>
      <c r="E20" s="109">
        <v>775625</v>
      </c>
    </row>
    <row r="21" spans="1:5" x14ac:dyDescent="0.2">
      <c r="A21" s="57" t="s">
        <v>185</v>
      </c>
      <c r="B21" s="57" t="s">
        <v>142</v>
      </c>
      <c r="C21" s="109">
        <v>0</v>
      </c>
      <c r="D21" s="109">
        <v>0</v>
      </c>
      <c r="E21" s="109">
        <v>0</v>
      </c>
    </row>
    <row r="22" spans="1:5" x14ac:dyDescent="0.2">
      <c r="A22" s="57" t="s">
        <v>32</v>
      </c>
      <c r="B22" s="57" t="s">
        <v>33</v>
      </c>
      <c r="C22" s="108">
        <f>+C23+C35</f>
        <v>99976605</v>
      </c>
      <c r="D22" s="108">
        <f>+D23+D35</f>
        <v>0</v>
      </c>
      <c r="E22" s="108">
        <f>+E23+E35</f>
        <v>99976605</v>
      </c>
    </row>
    <row r="23" spans="1:5" x14ac:dyDescent="0.2">
      <c r="A23" s="57" t="s">
        <v>34</v>
      </c>
      <c r="B23" s="57" t="s">
        <v>286</v>
      </c>
      <c r="C23" s="108">
        <f>SUM(C24:C34)</f>
        <v>85263706</v>
      </c>
      <c r="D23" s="108">
        <f>SUM(D24:D34)</f>
        <v>0</v>
      </c>
      <c r="E23" s="108">
        <f>+C23</f>
        <v>85263706</v>
      </c>
    </row>
    <row r="24" spans="1:5" x14ac:dyDescent="0.2">
      <c r="A24" s="57" t="s">
        <v>36</v>
      </c>
      <c r="B24" s="57" t="s">
        <v>321</v>
      </c>
      <c r="C24" s="109">
        <v>19172204</v>
      </c>
      <c r="D24" s="110">
        <v>0</v>
      </c>
      <c r="E24" s="109">
        <v>19172204</v>
      </c>
    </row>
    <row r="25" spans="1:5" x14ac:dyDescent="0.2">
      <c r="A25" s="57" t="s">
        <v>38</v>
      </c>
      <c r="B25" s="57" t="s">
        <v>322</v>
      </c>
      <c r="C25" s="109">
        <v>35079485</v>
      </c>
      <c r="D25" s="110">
        <v>0</v>
      </c>
      <c r="E25" s="109">
        <v>35079485</v>
      </c>
    </row>
    <row r="26" spans="1:5" x14ac:dyDescent="0.2">
      <c r="A26" s="57" t="s">
        <v>40</v>
      </c>
      <c r="B26" s="57" t="s">
        <v>323</v>
      </c>
      <c r="C26" s="109">
        <v>25357275</v>
      </c>
      <c r="D26" s="110">
        <v>0</v>
      </c>
      <c r="E26" s="109">
        <v>25357275</v>
      </c>
    </row>
    <row r="27" spans="1:5" x14ac:dyDescent="0.2">
      <c r="A27" s="57" t="s">
        <v>42</v>
      </c>
      <c r="B27" s="57" t="s">
        <v>271</v>
      </c>
      <c r="C27" s="109">
        <v>1465000</v>
      </c>
      <c r="D27" s="110">
        <v>0</v>
      </c>
      <c r="E27" s="109">
        <v>1465000</v>
      </c>
    </row>
    <row r="28" spans="1:5" ht="25.5" x14ac:dyDescent="0.2">
      <c r="A28" s="57" t="s">
        <v>143</v>
      </c>
      <c r="B28" s="51" t="s">
        <v>330</v>
      </c>
      <c r="C28" s="109">
        <v>31337</v>
      </c>
      <c r="D28" s="110">
        <v>0</v>
      </c>
      <c r="E28" s="109">
        <v>31337</v>
      </c>
    </row>
    <row r="29" spans="1:5" x14ac:dyDescent="0.2">
      <c r="A29" s="57" t="s">
        <v>255</v>
      </c>
      <c r="B29" s="57" t="s">
        <v>275</v>
      </c>
      <c r="C29" s="109">
        <v>466803</v>
      </c>
      <c r="D29" s="110">
        <v>0</v>
      </c>
      <c r="E29" s="109">
        <v>466803</v>
      </c>
    </row>
    <row r="30" spans="1:5" x14ac:dyDescent="0.2">
      <c r="A30" s="57" t="s">
        <v>256</v>
      </c>
      <c r="B30" s="51" t="s">
        <v>324</v>
      </c>
      <c r="C30" s="109">
        <v>43543</v>
      </c>
      <c r="D30" s="110">
        <v>0</v>
      </c>
      <c r="E30" s="109">
        <v>43543</v>
      </c>
    </row>
    <row r="31" spans="1:5" x14ac:dyDescent="0.2">
      <c r="A31" s="57" t="s">
        <v>46</v>
      </c>
      <c r="B31" s="57" t="s">
        <v>325</v>
      </c>
      <c r="C31" s="110">
        <v>0</v>
      </c>
      <c r="D31" s="110">
        <v>0</v>
      </c>
      <c r="E31" s="110">
        <v>0</v>
      </c>
    </row>
    <row r="32" spans="1:5" ht="25.5" x14ac:dyDescent="0.2">
      <c r="A32" s="57" t="s">
        <v>48</v>
      </c>
      <c r="B32" s="51" t="s">
        <v>331</v>
      </c>
      <c r="C32" s="110">
        <v>0</v>
      </c>
      <c r="D32" s="110">
        <v>0</v>
      </c>
      <c r="E32" s="110">
        <v>0</v>
      </c>
    </row>
    <row r="33" spans="1:5" x14ac:dyDescent="0.2">
      <c r="A33" s="57" t="s">
        <v>132</v>
      </c>
      <c r="B33" s="57" t="s">
        <v>326</v>
      </c>
      <c r="C33" s="110">
        <v>0</v>
      </c>
      <c r="D33" s="110">
        <v>0</v>
      </c>
      <c r="E33" s="110">
        <v>0</v>
      </c>
    </row>
    <row r="34" spans="1:5" x14ac:dyDescent="0.2">
      <c r="A34" s="57" t="s">
        <v>169</v>
      </c>
      <c r="B34" s="51" t="s">
        <v>327</v>
      </c>
      <c r="C34" s="109">
        <v>3648059</v>
      </c>
      <c r="D34" s="110">
        <v>0</v>
      </c>
      <c r="E34" s="109">
        <v>3648059</v>
      </c>
    </row>
    <row r="35" spans="1:5" x14ac:dyDescent="0.2">
      <c r="A35" s="57" t="s">
        <v>50</v>
      </c>
      <c r="B35" s="57" t="s">
        <v>51</v>
      </c>
      <c r="C35" s="108">
        <f>SUM(C36:C40)</f>
        <v>14712899</v>
      </c>
      <c r="D35" s="108">
        <f>SUM(D36:D40)</f>
        <v>0</v>
      </c>
      <c r="E35" s="108">
        <f>SUM(E36:E40)</f>
        <v>14712899</v>
      </c>
    </row>
    <row r="36" spans="1:5" x14ac:dyDescent="0.2">
      <c r="A36" s="57" t="s">
        <v>332</v>
      </c>
      <c r="B36" s="57" t="s">
        <v>53</v>
      </c>
      <c r="C36" s="109">
        <v>10164475</v>
      </c>
      <c r="D36" s="110">
        <v>0</v>
      </c>
      <c r="E36" s="109">
        <v>10164475</v>
      </c>
    </row>
    <row r="37" spans="1:5" x14ac:dyDescent="0.2">
      <c r="A37" s="57" t="s">
        <v>333</v>
      </c>
      <c r="B37" s="57" t="s">
        <v>376</v>
      </c>
      <c r="C37" s="109">
        <v>3091087</v>
      </c>
      <c r="D37" s="110">
        <v>0</v>
      </c>
      <c r="E37" s="109">
        <v>3091087</v>
      </c>
    </row>
    <row r="38" spans="1:5" x14ac:dyDescent="0.2">
      <c r="A38" s="57" t="s">
        <v>335</v>
      </c>
      <c r="B38" s="60" t="s">
        <v>334</v>
      </c>
      <c r="C38" s="109">
        <v>38477</v>
      </c>
      <c r="D38" s="110">
        <v>0</v>
      </c>
      <c r="E38" s="109">
        <v>38477</v>
      </c>
    </row>
    <row r="39" spans="1:5" ht="25.5" x14ac:dyDescent="0.2">
      <c r="A39" s="57" t="s">
        <v>369</v>
      </c>
      <c r="B39" s="66" t="s">
        <v>372</v>
      </c>
      <c r="C39" s="109">
        <v>-7628</v>
      </c>
      <c r="D39" s="110">
        <v>0</v>
      </c>
      <c r="E39" s="109">
        <v>-7628</v>
      </c>
    </row>
    <row r="40" spans="1:5" x14ac:dyDescent="0.2">
      <c r="A40" s="57" t="s">
        <v>371</v>
      </c>
      <c r="B40" s="60" t="s">
        <v>329</v>
      </c>
      <c r="C40" s="109">
        <v>1426488</v>
      </c>
      <c r="D40" s="110">
        <v>0</v>
      </c>
      <c r="E40" s="109">
        <v>1426488</v>
      </c>
    </row>
    <row r="41" spans="1:5" x14ac:dyDescent="0.2">
      <c r="A41" s="57" t="s">
        <v>58</v>
      </c>
      <c r="B41" s="57" t="s">
        <v>59</v>
      </c>
      <c r="C41" s="110">
        <v>0</v>
      </c>
      <c r="D41" s="110">
        <v>0</v>
      </c>
      <c r="E41" s="110">
        <v>0</v>
      </c>
    </row>
    <row r="42" spans="1:5" x14ac:dyDescent="0.2">
      <c r="A42" s="57" t="s">
        <v>60</v>
      </c>
      <c r="B42" s="57" t="s">
        <v>277</v>
      </c>
      <c r="C42" s="109">
        <v>31112281</v>
      </c>
      <c r="D42" s="110">
        <v>0</v>
      </c>
      <c r="E42" s="109">
        <v>31112281</v>
      </c>
    </row>
    <row r="43" spans="1:5" s="92" customFormat="1" x14ac:dyDescent="0.2">
      <c r="A43" s="58" t="s">
        <v>62</v>
      </c>
      <c r="B43" s="58" t="s">
        <v>278</v>
      </c>
      <c r="C43" s="109">
        <v>31112281</v>
      </c>
      <c r="D43" s="110">
        <v>0</v>
      </c>
      <c r="E43" s="109">
        <v>31112281</v>
      </c>
    </row>
    <row r="44" spans="1:5" s="92" customFormat="1" x14ac:dyDescent="0.2">
      <c r="A44" s="58"/>
      <c r="B44" s="58"/>
      <c r="C44" s="91"/>
    </row>
    <row r="45" spans="1:5" x14ac:dyDescent="0.2">
      <c r="A45" s="58"/>
      <c r="B45" s="58"/>
      <c r="C45" s="96"/>
    </row>
    <row r="46" spans="1:5" x14ac:dyDescent="0.2">
      <c r="A46" s="58"/>
      <c r="B46" s="58"/>
      <c r="C46" s="96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F61"/>
  <sheetViews>
    <sheetView workbookViewId="0">
      <selection activeCell="A4" sqref="A4:C4"/>
    </sheetView>
  </sheetViews>
  <sheetFormatPr defaultRowHeight="12.75" x14ac:dyDescent="0.2"/>
  <cols>
    <col min="1" max="1" width="11.140625" style="92" customWidth="1"/>
    <col min="2" max="2" width="64.42578125" style="92" customWidth="1"/>
    <col min="3" max="3" width="10.85546875" style="91" bestFit="1" customWidth="1"/>
    <col min="4" max="4" width="10.5703125" style="91" bestFit="1" customWidth="1"/>
    <col min="5" max="5" width="10.85546875" style="91" bestFit="1" customWidth="1"/>
    <col min="6" max="16384" width="9.140625" style="91"/>
  </cols>
  <sheetData>
    <row r="1" spans="1:6" x14ac:dyDescent="0.2">
      <c r="A1" s="82" t="s">
        <v>158</v>
      </c>
      <c r="B1" s="89"/>
      <c r="C1" s="90"/>
    </row>
    <row r="2" spans="1:6" x14ac:dyDescent="0.2">
      <c r="A2" s="89"/>
      <c r="B2" s="89"/>
      <c r="C2" s="90"/>
    </row>
    <row r="3" spans="1:6" x14ac:dyDescent="0.2">
      <c r="A3" s="112" t="s">
        <v>0</v>
      </c>
      <c r="B3" s="112"/>
      <c r="C3" s="112"/>
    </row>
    <row r="4" spans="1:6" x14ac:dyDescent="0.2">
      <c r="A4" s="113" t="s">
        <v>416</v>
      </c>
      <c r="B4" s="112"/>
      <c r="C4" s="112"/>
    </row>
    <row r="5" spans="1:6" x14ac:dyDescent="0.2">
      <c r="E5" s="83" t="s">
        <v>2</v>
      </c>
    </row>
    <row r="6" spans="1:6" s="87" customFormat="1" x14ac:dyDescent="0.2">
      <c r="A6" s="84" t="s">
        <v>3</v>
      </c>
      <c r="B6" s="84" t="s">
        <v>4</v>
      </c>
      <c r="C6" s="85" t="s">
        <v>5</v>
      </c>
      <c r="D6" s="85" t="s">
        <v>379</v>
      </c>
      <c r="E6" s="86" t="s">
        <v>7</v>
      </c>
    </row>
    <row r="7" spans="1:6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6" x14ac:dyDescent="0.2">
      <c r="A8" s="57" t="s">
        <v>8</v>
      </c>
      <c r="B8" s="57" t="s">
        <v>311</v>
      </c>
      <c r="C8" s="108">
        <f>SUM(C9:C21)</f>
        <v>106067232</v>
      </c>
      <c r="D8" s="108">
        <f>SUM(D9:D21)</f>
        <v>-9421697</v>
      </c>
      <c r="E8" s="108">
        <f>SUM(E9:E21)</f>
        <v>96645535</v>
      </c>
      <c r="F8" s="96"/>
    </row>
    <row r="9" spans="1:6" x14ac:dyDescent="0.2">
      <c r="A9" s="57" t="s">
        <v>10</v>
      </c>
      <c r="B9" s="57" t="s">
        <v>312</v>
      </c>
      <c r="C9" s="109">
        <v>11915585</v>
      </c>
      <c r="D9" s="110">
        <v>-12828</v>
      </c>
      <c r="E9" s="109">
        <v>11902757</v>
      </c>
    </row>
    <row r="10" spans="1:6" x14ac:dyDescent="0.2">
      <c r="A10" s="57" t="s">
        <v>12</v>
      </c>
      <c r="B10" s="51" t="s">
        <v>313</v>
      </c>
      <c r="C10" s="109">
        <v>15395716</v>
      </c>
      <c r="D10" s="110">
        <v>0</v>
      </c>
      <c r="E10" s="109">
        <v>15395716</v>
      </c>
    </row>
    <row r="11" spans="1:6" ht="25.5" x14ac:dyDescent="0.2">
      <c r="A11" s="57" t="s">
        <v>14</v>
      </c>
      <c r="B11" s="51" t="s">
        <v>314</v>
      </c>
      <c r="C11" s="109">
        <v>1050637</v>
      </c>
      <c r="D11" s="109">
        <v>-187481</v>
      </c>
      <c r="E11" s="109">
        <v>863156</v>
      </c>
    </row>
    <row r="12" spans="1:6" x14ac:dyDescent="0.2">
      <c r="A12" s="57" t="s">
        <v>16</v>
      </c>
      <c r="B12" s="57" t="s">
        <v>315</v>
      </c>
      <c r="C12" s="109">
        <v>59320905</v>
      </c>
      <c r="D12" s="109">
        <v>-6872583</v>
      </c>
      <c r="E12" s="109">
        <v>52448322</v>
      </c>
    </row>
    <row r="13" spans="1:6" x14ac:dyDescent="0.2">
      <c r="A13" s="57" t="s">
        <v>18</v>
      </c>
      <c r="B13" s="57" t="s">
        <v>316</v>
      </c>
      <c r="C13" s="109">
        <v>13856010</v>
      </c>
      <c r="D13" s="109">
        <v>-418231</v>
      </c>
      <c r="E13" s="109">
        <v>13437779</v>
      </c>
    </row>
    <row r="14" spans="1:6" x14ac:dyDescent="0.2">
      <c r="A14" s="57" t="s">
        <v>20</v>
      </c>
      <c r="B14" s="57" t="s">
        <v>317</v>
      </c>
      <c r="C14" s="109">
        <v>122729</v>
      </c>
      <c r="D14" s="109">
        <v>-2113</v>
      </c>
      <c r="E14" s="110">
        <v>120616</v>
      </c>
    </row>
    <row r="15" spans="1:6" x14ac:dyDescent="0.2">
      <c r="A15" s="57" t="s">
        <v>22</v>
      </c>
      <c r="B15" s="57" t="s">
        <v>318</v>
      </c>
      <c r="C15" s="109">
        <v>793262</v>
      </c>
      <c r="D15" s="109">
        <v>-442569</v>
      </c>
      <c r="E15" s="109">
        <v>350693</v>
      </c>
    </row>
    <row r="16" spans="1:6" x14ac:dyDescent="0.2">
      <c r="A16" s="57" t="s">
        <v>24</v>
      </c>
      <c r="B16" s="57" t="s">
        <v>27</v>
      </c>
      <c r="C16" s="109">
        <v>841007</v>
      </c>
      <c r="D16" s="109">
        <v>-462189</v>
      </c>
      <c r="E16" s="109">
        <v>378818</v>
      </c>
    </row>
    <row r="17" spans="1:5" x14ac:dyDescent="0.2">
      <c r="A17" s="57" t="s">
        <v>26</v>
      </c>
      <c r="B17" s="51" t="s">
        <v>319</v>
      </c>
      <c r="C17" s="109">
        <v>1464383</v>
      </c>
      <c r="D17" s="109">
        <v>-775998</v>
      </c>
      <c r="E17" s="109">
        <v>688385</v>
      </c>
    </row>
    <row r="18" spans="1:5" ht="25.5" x14ac:dyDescent="0.2">
      <c r="A18" s="57" t="s">
        <v>180</v>
      </c>
      <c r="B18" s="51" t="s">
        <v>253</v>
      </c>
      <c r="C18" s="109">
        <v>0</v>
      </c>
      <c r="D18" s="109">
        <v>0</v>
      </c>
      <c r="E18" s="109">
        <v>0</v>
      </c>
    </row>
    <row r="19" spans="1:5" x14ac:dyDescent="0.2">
      <c r="A19" s="57" t="s">
        <v>182</v>
      </c>
      <c r="B19" s="57" t="s">
        <v>140</v>
      </c>
      <c r="C19" s="109">
        <v>107551</v>
      </c>
      <c r="D19" s="110">
        <v>0</v>
      </c>
      <c r="E19" s="109">
        <v>107551</v>
      </c>
    </row>
    <row r="20" spans="1:5" x14ac:dyDescent="0.2">
      <c r="A20" s="57" t="s">
        <v>166</v>
      </c>
      <c r="B20" s="57" t="s">
        <v>320</v>
      </c>
      <c r="C20" s="109">
        <v>1199447</v>
      </c>
      <c r="D20" s="109">
        <v>-247705</v>
      </c>
      <c r="E20" s="109">
        <v>951742</v>
      </c>
    </row>
    <row r="21" spans="1:5" x14ac:dyDescent="0.2">
      <c r="A21" s="57" t="s">
        <v>185</v>
      </c>
      <c r="B21" s="57" t="s">
        <v>142</v>
      </c>
      <c r="C21" s="109">
        <v>0</v>
      </c>
      <c r="D21" s="109">
        <v>0</v>
      </c>
      <c r="E21" s="109">
        <v>0</v>
      </c>
    </row>
    <row r="22" spans="1:5" x14ac:dyDescent="0.2">
      <c r="A22" s="57" t="s">
        <v>32</v>
      </c>
      <c r="B22" s="57" t="s">
        <v>33</v>
      </c>
      <c r="C22" s="108">
        <f>+C23+C35</f>
        <v>96645535</v>
      </c>
      <c r="D22" s="108">
        <f>+D23+D35</f>
        <v>0</v>
      </c>
      <c r="E22" s="108">
        <f>+E23+E35</f>
        <v>96645535</v>
      </c>
    </row>
    <row r="23" spans="1:5" x14ac:dyDescent="0.2">
      <c r="A23" s="57" t="s">
        <v>34</v>
      </c>
      <c r="B23" s="57" t="s">
        <v>286</v>
      </c>
      <c r="C23" s="108">
        <f>SUM(C24:C34)</f>
        <v>82155348</v>
      </c>
      <c r="D23" s="108">
        <f>SUM(D24:D34)</f>
        <v>0</v>
      </c>
      <c r="E23" s="108">
        <f>+C23</f>
        <v>82155348</v>
      </c>
    </row>
    <row r="24" spans="1:5" x14ac:dyDescent="0.2">
      <c r="A24" s="57" t="s">
        <v>36</v>
      </c>
      <c r="B24" s="57" t="s">
        <v>321</v>
      </c>
      <c r="C24" s="109">
        <v>16288678</v>
      </c>
      <c r="D24" s="110">
        <v>0</v>
      </c>
      <c r="E24" s="109">
        <v>16288678</v>
      </c>
    </row>
    <row r="25" spans="1:5" x14ac:dyDescent="0.2">
      <c r="A25" s="57" t="s">
        <v>38</v>
      </c>
      <c r="B25" s="57" t="s">
        <v>322</v>
      </c>
      <c r="C25" s="109">
        <v>36500550</v>
      </c>
      <c r="D25" s="110">
        <v>0</v>
      </c>
      <c r="E25" s="109">
        <v>36500550</v>
      </c>
    </row>
    <row r="26" spans="1:5" x14ac:dyDescent="0.2">
      <c r="A26" s="57" t="s">
        <v>40</v>
      </c>
      <c r="B26" s="57" t="s">
        <v>323</v>
      </c>
      <c r="C26" s="109">
        <v>23717344</v>
      </c>
      <c r="D26" s="110">
        <v>0</v>
      </c>
      <c r="E26" s="109">
        <v>23717344</v>
      </c>
    </row>
    <row r="27" spans="1:5" x14ac:dyDescent="0.2">
      <c r="A27" s="57" t="s">
        <v>42</v>
      </c>
      <c r="B27" s="57" t="s">
        <v>271</v>
      </c>
      <c r="C27" s="109">
        <v>1465000</v>
      </c>
      <c r="D27" s="110">
        <v>0</v>
      </c>
      <c r="E27" s="109">
        <v>1465000</v>
      </c>
    </row>
    <row r="28" spans="1:5" ht="25.5" x14ac:dyDescent="0.2">
      <c r="A28" s="57" t="s">
        <v>143</v>
      </c>
      <c r="B28" s="51" t="s">
        <v>330</v>
      </c>
      <c r="C28" s="109">
        <v>30976</v>
      </c>
      <c r="D28" s="110">
        <v>0</v>
      </c>
      <c r="E28" s="109">
        <v>30976</v>
      </c>
    </row>
    <row r="29" spans="1:5" x14ac:dyDescent="0.2">
      <c r="A29" s="57" t="s">
        <v>255</v>
      </c>
      <c r="B29" s="57" t="s">
        <v>275</v>
      </c>
      <c r="C29" s="109">
        <v>479241</v>
      </c>
      <c r="D29" s="110">
        <v>0</v>
      </c>
      <c r="E29" s="109">
        <v>479241</v>
      </c>
    </row>
    <row r="30" spans="1:5" x14ac:dyDescent="0.2">
      <c r="A30" s="57" t="s">
        <v>256</v>
      </c>
      <c r="B30" s="51" t="s">
        <v>324</v>
      </c>
      <c r="C30" s="109">
        <v>42609</v>
      </c>
      <c r="D30" s="110">
        <v>0</v>
      </c>
      <c r="E30" s="109">
        <v>42609</v>
      </c>
    </row>
    <row r="31" spans="1:5" x14ac:dyDescent="0.2">
      <c r="A31" s="57" t="s">
        <v>46</v>
      </c>
      <c r="B31" s="57" t="s">
        <v>325</v>
      </c>
      <c r="C31" s="110">
        <v>0</v>
      </c>
      <c r="D31" s="110">
        <v>0</v>
      </c>
      <c r="E31" s="110">
        <v>0</v>
      </c>
    </row>
    <row r="32" spans="1:5" ht="25.5" x14ac:dyDescent="0.2">
      <c r="A32" s="57" t="s">
        <v>48</v>
      </c>
      <c r="B32" s="51" t="s">
        <v>331</v>
      </c>
      <c r="C32" s="110">
        <v>0</v>
      </c>
      <c r="D32" s="110">
        <v>0</v>
      </c>
      <c r="E32" s="110">
        <v>0</v>
      </c>
    </row>
    <row r="33" spans="1:5" x14ac:dyDescent="0.2">
      <c r="A33" s="57" t="s">
        <v>132</v>
      </c>
      <c r="B33" s="57" t="s">
        <v>326</v>
      </c>
      <c r="C33" s="110">
        <v>0</v>
      </c>
      <c r="D33" s="110">
        <v>0</v>
      </c>
      <c r="E33" s="110">
        <v>0</v>
      </c>
    </row>
    <row r="34" spans="1:5" x14ac:dyDescent="0.2">
      <c r="A34" s="57" t="s">
        <v>169</v>
      </c>
      <c r="B34" s="51" t="s">
        <v>327</v>
      </c>
      <c r="C34" s="109">
        <v>3630950</v>
      </c>
      <c r="D34" s="110">
        <v>0</v>
      </c>
      <c r="E34" s="109">
        <v>3630950</v>
      </c>
    </row>
    <row r="35" spans="1:5" x14ac:dyDescent="0.2">
      <c r="A35" s="57" t="s">
        <v>50</v>
      </c>
      <c r="B35" s="57" t="s">
        <v>51</v>
      </c>
      <c r="C35" s="108">
        <f>SUM(C36:C40)</f>
        <v>14490187</v>
      </c>
      <c r="D35" s="108">
        <f>SUM(D36:D40)</f>
        <v>0</v>
      </c>
      <c r="E35" s="108">
        <f>SUM(E36:E40)</f>
        <v>14490187</v>
      </c>
    </row>
    <row r="36" spans="1:5" x14ac:dyDescent="0.2">
      <c r="A36" s="57" t="s">
        <v>332</v>
      </c>
      <c r="B36" s="57" t="s">
        <v>53</v>
      </c>
      <c r="C36" s="109">
        <v>10164475</v>
      </c>
      <c r="D36" s="110">
        <v>0</v>
      </c>
      <c r="E36" s="109">
        <v>10164475</v>
      </c>
    </row>
    <row r="37" spans="1:5" x14ac:dyDescent="0.2">
      <c r="A37" s="57" t="s">
        <v>333</v>
      </c>
      <c r="B37" s="57" t="s">
        <v>376</v>
      </c>
      <c r="C37" s="109">
        <v>3091087</v>
      </c>
      <c r="D37" s="110">
        <v>0</v>
      </c>
      <c r="E37" s="109">
        <v>3091087</v>
      </c>
    </row>
    <row r="38" spans="1:5" x14ac:dyDescent="0.2">
      <c r="A38" s="57" t="s">
        <v>335</v>
      </c>
      <c r="B38" s="60" t="s">
        <v>334</v>
      </c>
      <c r="C38" s="109">
        <v>38998</v>
      </c>
      <c r="D38" s="110">
        <v>0</v>
      </c>
      <c r="E38" s="109">
        <v>38998</v>
      </c>
    </row>
    <row r="39" spans="1:5" ht="25.5" x14ac:dyDescent="0.2">
      <c r="A39" s="57" t="s">
        <v>369</v>
      </c>
      <c r="B39" s="66" t="s">
        <v>372</v>
      </c>
      <c r="C39" s="109">
        <v>-7520</v>
      </c>
      <c r="D39" s="110">
        <v>0</v>
      </c>
      <c r="E39" s="109">
        <v>-7520</v>
      </c>
    </row>
    <row r="40" spans="1:5" x14ac:dyDescent="0.2">
      <c r="A40" s="57" t="s">
        <v>371</v>
      </c>
      <c r="B40" s="60" t="s">
        <v>329</v>
      </c>
      <c r="C40" s="109">
        <v>1203147</v>
      </c>
      <c r="D40" s="110">
        <v>0</v>
      </c>
      <c r="E40" s="109">
        <v>1203147</v>
      </c>
    </row>
    <row r="41" spans="1:5" x14ac:dyDescent="0.2">
      <c r="A41" s="57" t="s">
        <v>58</v>
      </c>
      <c r="B41" s="57" t="s">
        <v>59</v>
      </c>
      <c r="C41" s="110">
        <v>0</v>
      </c>
      <c r="D41" s="110">
        <v>0</v>
      </c>
      <c r="E41" s="110">
        <v>0</v>
      </c>
    </row>
    <row r="42" spans="1:5" x14ac:dyDescent="0.2">
      <c r="A42" s="57" t="s">
        <v>60</v>
      </c>
      <c r="B42" s="57" t="s">
        <v>277</v>
      </c>
      <c r="C42" s="109">
        <v>26264046</v>
      </c>
      <c r="D42" s="110">
        <v>0</v>
      </c>
      <c r="E42" s="109">
        <v>26264046</v>
      </c>
    </row>
    <row r="43" spans="1:5" s="92" customFormat="1" x14ac:dyDescent="0.2">
      <c r="A43" s="58" t="s">
        <v>62</v>
      </c>
      <c r="B43" s="58" t="s">
        <v>278</v>
      </c>
      <c r="C43" s="109">
        <v>26264046</v>
      </c>
      <c r="D43" s="110">
        <v>0</v>
      </c>
      <c r="E43" s="109">
        <v>26264046</v>
      </c>
    </row>
    <row r="44" spans="1:5" s="92" customFormat="1" x14ac:dyDescent="0.2">
      <c r="A44" s="58"/>
      <c r="B44" s="58"/>
      <c r="C44" s="91"/>
    </row>
    <row r="45" spans="1:5" x14ac:dyDescent="0.2">
      <c r="A45" s="58"/>
      <c r="B45" s="58"/>
      <c r="C45" s="96"/>
    </row>
    <row r="46" spans="1:5" x14ac:dyDescent="0.2">
      <c r="A46" s="58"/>
      <c r="B46" s="58"/>
      <c r="C46" s="96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F61"/>
  <sheetViews>
    <sheetView workbookViewId="0">
      <selection activeCell="A4" sqref="A4:C4"/>
    </sheetView>
  </sheetViews>
  <sheetFormatPr defaultRowHeight="12.75" x14ac:dyDescent="0.2"/>
  <cols>
    <col min="1" max="1" width="11.140625" style="92" customWidth="1"/>
    <col min="2" max="2" width="64.42578125" style="92" customWidth="1"/>
    <col min="3" max="3" width="10.85546875" style="91" bestFit="1" customWidth="1"/>
    <col min="4" max="4" width="10.5703125" style="91" bestFit="1" customWidth="1"/>
    <col min="5" max="5" width="10.85546875" style="91" bestFit="1" customWidth="1"/>
    <col min="6" max="16384" width="9.140625" style="91"/>
  </cols>
  <sheetData>
    <row r="1" spans="1:6" x14ac:dyDescent="0.2">
      <c r="A1" s="82" t="s">
        <v>158</v>
      </c>
      <c r="B1" s="89"/>
      <c r="C1" s="90"/>
    </row>
    <row r="2" spans="1:6" x14ac:dyDescent="0.2">
      <c r="A2" s="89"/>
      <c r="B2" s="89"/>
      <c r="C2" s="90"/>
    </row>
    <row r="3" spans="1:6" x14ac:dyDescent="0.2">
      <c r="A3" s="112" t="s">
        <v>0</v>
      </c>
      <c r="B3" s="112"/>
      <c r="C3" s="112"/>
    </row>
    <row r="4" spans="1:6" x14ac:dyDescent="0.2">
      <c r="A4" s="113" t="s">
        <v>414</v>
      </c>
      <c r="B4" s="112"/>
      <c r="C4" s="112"/>
    </row>
    <row r="5" spans="1:6" x14ac:dyDescent="0.2">
      <c r="E5" s="83" t="s">
        <v>2</v>
      </c>
    </row>
    <row r="6" spans="1:6" s="87" customFormat="1" x14ac:dyDescent="0.2">
      <c r="A6" s="84" t="s">
        <v>3</v>
      </c>
      <c r="B6" s="84" t="s">
        <v>4</v>
      </c>
      <c r="C6" s="85" t="s">
        <v>5</v>
      </c>
      <c r="D6" s="85" t="s">
        <v>379</v>
      </c>
      <c r="E6" s="86" t="s">
        <v>7</v>
      </c>
    </row>
    <row r="7" spans="1:6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6" x14ac:dyDescent="0.2">
      <c r="A8" s="57" t="s">
        <v>8</v>
      </c>
      <c r="B8" s="57" t="s">
        <v>311</v>
      </c>
      <c r="C8" s="108">
        <f>SUM(C9:C21)</f>
        <v>107043840</v>
      </c>
      <c r="D8" s="108">
        <f>SUM(D9:D21)</f>
        <v>-9101623</v>
      </c>
      <c r="E8" s="108">
        <f>SUM(E9:E21)</f>
        <v>97942217</v>
      </c>
      <c r="F8" s="96"/>
    </row>
    <row r="9" spans="1:6" x14ac:dyDescent="0.2">
      <c r="A9" s="57" t="s">
        <v>10</v>
      </c>
      <c r="B9" s="57" t="s">
        <v>312</v>
      </c>
      <c r="C9" s="104">
        <v>7892990</v>
      </c>
      <c r="D9" s="105">
        <v>-6999</v>
      </c>
      <c r="E9" s="104">
        <v>7885991</v>
      </c>
    </row>
    <row r="10" spans="1:6" x14ac:dyDescent="0.2">
      <c r="A10" s="57" t="s">
        <v>12</v>
      </c>
      <c r="B10" s="51" t="s">
        <v>313</v>
      </c>
      <c r="C10" s="104">
        <v>18176783</v>
      </c>
      <c r="D10" s="105">
        <v>0</v>
      </c>
      <c r="E10" s="104">
        <v>18176783</v>
      </c>
    </row>
    <row r="11" spans="1:6" ht="25.5" x14ac:dyDescent="0.2">
      <c r="A11" s="57" t="s">
        <v>14</v>
      </c>
      <c r="B11" s="51" t="s">
        <v>314</v>
      </c>
      <c r="C11" s="104">
        <v>972856</v>
      </c>
      <c r="D11" s="104">
        <v>-173958</v>
      </c>
      <c r="E11" s="104">
        <v>798898</v>
      </c>
    </row>
    <row r="12" spans="1:6" x14ac:dyDescent="0.2">
      <c r="A12" s="57" t="s">
        <v>16</v>
      </c>
      <c r="B12" s="57" t="s">
        <v>315</v>
      </c>
      <c r="C12" s="104">
        <v>64897325</v>
      </c>
      <c r="D12" s="104">
        <v>-6685667</v>
      </c>
      <c r="E12" s="104">
        <v>58211658</v>
      </c>
    </row>
    <row r="13" spans="1:6" x14ac:dyDescent="0.2">
      <c r="A13" s="57" t="s">
        <v>18</v>
      </c>
      <c r="B13" s="57" t="s">
        <v>316</v>
      </c>
      <c r="C13" s="104">
        <v>10537400</v>
      </c>
      <c r="D13" s="104">
        <v>-302853</v>
      </c>
      <c r="E13" s="104">
        <v>10234547</v>
      </c>
    </row>
    <row r="14" spans="1:6" x14ac:dyDescent="0.2">
      <c r="A14" s="57" t="s">
        <v>20</v>
      </c>
      <c r="B14" s="57" t="s">
        <v>317</v>
      </c>
      <c r="C14" s="104">
        <v>2163</v>
      </c>
      <c r="D14" s="104">
        <v>-2113</v>
      </c>
      <c r="E14" s="105">
        <v>50</v>
      </c>
    </row>
    <row r="15" spans="1:6" x14ac:dyDescent="0.2">
      <c r="A15" s="57" t="s">
        <v>22</v>
      </c>
      <c r="B15" s="57" t="s">
        <v>318</v>
      </c>
      <c r="C15" s="104">
        <v>1082201</v>
      </c>
      <c r="D15" s="104">
        <v>-532506</v>
      </c>
      <c r="E15" s="104">
        <v>549695</v>
      </c>
    </row>
    <row r="16" spans="1:6" x14ac:dyDescent="0.2">
      <c r="A16" s="57" t="s">
        <v>24</v>
      </c>
      <c r="B16" s="57" t="s">
        <v>27</v>
      </c>
      <c r="C16" s="104">
        <v>826483</v>
      </c>
      <c r="D16" s="104">
        <v>-414618</v>
      </c>
      <c r="E16" s="104">
        <v>411865</v>
      </c>
    </row>
    <row r="17" spans="1:5" x14ac:dyDescent="0.2">
      <c r="A17" s="57" t="s">
        <v>26</v>
      </c>
      <c r="B17" s="51" t="s">
        <v>319</v>
      </c>
      <c r="C17" s="104">
        <v>1462738</v>
      </c>
      <c r="D17" s="104">
        <v>-755374</v>
      </c>
      <c r="E17" s="104">
        <v>707364</v>
      </c>
    </row>
    <row r="18" spans="1:5" ht="25.5" x14ac:dyDescent="0.2">
      <c r="A18" s="57" t="s">
        <v>180</v>
      </c>
      <c r="B18" s="51" t="s">
        <v>253</v>
      </c>
      <c r="C18" s="104">
        <v>0</v>
      </c>
      <c r="D18" s="104">
        <v>0</v>
      </c>
      <c r="E18" s="104">
        <v>0</v>
      </c>
    </row>
    <row r="19" spans="1:5" x14ac:dyDescent="0.2">
      <c r="A19" s="57" t="s">
        <v>182</v>
      </c>
      <c r="B19" s="57" t="s">
        <v>140</v>
      </c>
      <c r="C19" s="104">
        <v>107551</v>
      </c>
      <c r="D19" s="105">
        <v>0</v>
      </c>
      <c r="E19" s="104">
        <v>107551</v>
      </c>
    </row>
    <row r="20" spans="1:5" x14ac:dyDescent="0.2">
      <c r="A20" s="57" t="s">
        <v>166</v>
      </c>
      <c r="B20" s="57" t="s">
        <v>320</v>
      </c>
      <c r="C20" s="104">
        <v>1085350</v>
      </c>
      <c r="D20" s="104">
        <v>-227535</v>
      </c>
      <c r="E20" s="104">
        <v>857815</v>
      </c>
    </row>
    <row r="21" spans="1:5" x14ac:dyDescent="0.2">
      <c r="A21" s="57" t="s">
        <v>185</v>
      </c>
      <c r="B21" s="57" t="s">
        <v>142</v>
      </c>
      <c r="C21" s="104">
        <v>0</v>
      </c>
      <c r="D21" s="104">
        <v>0</v>
      </c>
      <c r="E21" s="104">
        <v>0</v>
      </c>
    </row>
    <row r="22" spans="1:5" x14ac:dyDescent="0.2">
      <c r="A22" s="57" t="s">
        <v>32</v>
      </c>
      <c r="B22" s="57" t="s">
        <v>33</v>
      </c>
      <c r="C22" s="108">
        <f>+C23+C35</f>
        <v>97942217</v>
      </c>
      <c r="D22" s="108">
        <f>+D23+D35</f>
        <v>0</v>
      </c>
      <c r="E22" s="108">
        <f>+E23+E35</f>
        <v>97942217</v>
      </c>
    </row>
    <row r="23" spans="1:5" x14ac:dyDescent="0.2">
      <c r="A23" s="57" t="s">
        <v>34</v>
      </c>
      <c r="B23" s="57" t="s">
        <v>286</v>
      </c>
      <c r="C23" s="108">
        <f>SUM(C24:C34)</f>
        <v>83582840</v>
      </c>
      <c r="D23" s="108">
        <f>SUM(D24:D34)</f>
        <v>0</v>
      </c>
      <c r="E23" s="108">
        <f>+C23</f>
        <v>83582840</v>
      </c>
    </row>
    <row r="24" spans="1:5" x14ac:dyDescent="0.2">
      <c r="A24" s="57" t="s">
        <v>36</v>
      </c>
      <c r="B24" s="57" t="s">
        <v>321</v>
      </c>
      <c r="C24" s="104">
        <v>15324812</v>
      </c>
      <c r="D24" s="105">
        <v>0</v>
      </c>
      <c r="E24" s="104">
        <v>15324812</v>
      </c>
    </row>
    <row r="25" spans="1:5" x14ac:dyDescent="0.2">
      <c r="A25" s="57" t="s">
        <v>38</v>
      </c>
      <c r="B25" s="57" t="s">
        <v>322</v>
      </c>
      <c r="C25" s="104">
        <v>39457975</v>
      </c>
      <c r="D25" s="105">
        <v>0</v>
      </c>
      <c r="E25" s="104">
        <v>39457975</v>
      </c>
    </row>
    <row r="26" spans="1:5" x14ac:dyDescent="0.2">
      <c r="A26" s="57" t="s">
        <v>40</v>
      </c>
      <c r="B26" s="57" t="s">
        <v>323</v>
      </c>
      <c r="C26" s="104">
        <v>23420614</v>
      </c>
      <c r="D26" s="105">
        <v>0</v>
      </c>
      <c r="E26" s="104">
        <v>23420614</v>
      </c>
    </row>
    <row r="27" spans="1:5" x14ac:dyDescent="0.2">
      <c r="A27" s="57" t="s">
        <v>42</v>
      </c>
      <c r="B27" s="57" t="s">
        <v>271</v>
      </c>
      <c r="C27" s="104">
        <v>1465000</v>
      </c>
      <c r="D27" s="105">
        <v>0</v>
      </c>
      <c r="E27" s="104">
        <v>1465000</v>
      </c>
    </row>
    <row r="28" spans="1:5" ht="25.5" x14ac:dyDescent="0.2">
      <c r="A28" s="57" t="s">
        <v>143</v>
      </c>
      <c r="B28" s="51" t="s">
        <v>330</v>
      </c>
      <c r="C28" s="104">
        <v>26648</v>
      </c>
      <c r="D28" s="105">
        <v>0</v>
      </c>
      <c r="E28" s="104">
        <v>26648</v>
      </c>
    </row>
    <row r="29" spans="1:5" x14ac:dyDescent="0.2">
      <c r="A29" s="57" t="s">
        <v>255</v>
      </c>
      <c r="B29" s="57" t="s">
        <v>275</v>
      </c>
      <c r="C29" s="104">
        <v>461839</v>
      </c>
      <c r="D29" s="105">
        <v>0</v>
      </c>
      <c r="E29" s="104">
        <v>461839</v>
      </c>
    </row>
    <row r="30" spans="1:5" x14ac:dyDescent="0.2">
      <c r="A30" s="57" t="s">
        <v>256</v>
      </c>
      <c r="B30" s="51" t="s">
        <v>324</v>
      </c>
      <c r="C30" s="104">
        <v>56052</v>
      </c>
      <c r="D30" s="105">
        <v>0</v>
      </c>
      <c r="E30" s="104">
        <v>56052</v>
      </c>
    </row>
    <row r="31" spans="1:5" x14ac:dyDescent="0.2">
      <c r="A31" s="57" t="s">
        <v>46</v>
      </c>
      <c r="B31" s="57" t="s">
        <v>325</v>
      </c>
      <c r="C31" s="104">
        <v>0</v>
      </c>
      <c r="D31" s="105">
        <v>0</v>
      </c>
      <c r="E31" s="104">
        <v>0</v>
      </c>
    </row>
    <row r="32" spans="1:5" ht="25.5" x14ac:dyDescent="0.2">
      <c r="A32" s="57" t="s">
        <v>48</v>
      </c>
      <c r="B32" s="51" t="s">
        <v>331</v>
      </c>
      <c r="C32" s="104">
        <v>0</v>
      </c>
      <c r="D32" s="105">
        <v>0</v>
      </c>
      <c r="E32" s="104">
        <v>0</v>
      </c>
    </row>
    <row r="33" spans="1:5" x14ac:dyDescent="0.2">
      <c r="A33" s="57" t="s">
        <v>132</v>
      </c>
      <c r="B33" s="57" t="s">
        <v>326</v>
      </c>
      <c r="C33" s="104">
        <v>0</v>
      </c>
      <c r="D33" s="105">
        <v>0</v>
      </c>
      <c r="E33" s="104">
        <v>0</v>
      </c>
    </row>
    <row r="34" spans="1:5" x14ac:dyDescent="0.2">
      <c r="A34" s="57" t="s">
        <v>169</v>
      </c>
      <c r="B34" s="51" t="s">
        <v>327</v>
      </c>
      <c r="C34" s="104">
        <v>3369900</v>
      </c>
      <c r="D34" s="105">
        <v>0</v>
      </c>
      <c r="E34" s="104">
        <v>3369900</v>
      </c>
    </row>
    <row r="35" spans="1:5" x14ac:dyDescent="0.2">
      <c r="A35" s="57" t="s">
        <v>50</v>
      </c>
      <c r="B35" s="57" t="s">
        <v>51</v>
      </c>
      <c r="C35" s="108">
        <f>SUM(C36:C40)</f>
        <v>14359377</v>
      </c>
      <c r="D35" s="108">
        <f>SUM(D36:D40)</f>
        <v>0</v>
      </c>
      <c r="E35" s="108">
        <f>SUM(E36:E40)</f>
        <v>14359377</v>
      </c>
    </row>
    <row r="36" spans="1:5" x14ac:dyDescent="0.2">
      <c r="A36" s="57" t="s">
        <v>332</v>
      </c>
      <c r="B36" s="57" t="s">
        <v>53</v>
      </c>
      <c r="C36" s="104">
        <v>10164475</v>
      </c>
      <c r="D36" s="105">
        <v>0</v>
      </c>
      <c r="E36" s="104">
        <v>10164475</v>
      </c>
    </row>
    <row r="37" spans="1:5" x14ac:dyDescent="0.2">
      <c r="A37" s="57" t="s">
        <v>333</v>
      </c>
      <c r="B37" s="57" t="s">
        <v>376</v>
      </c>
      <c r="C37" s="104">
        <v>2534108</v>
      </c>
      <c r="D37" s="105">
        <v>0</v>
      </c>
      <c r="E37" s="104">
        <v>2534108</v>
      </c>
    </row>
    <row r="38" spans="1:5" x14ac:dyDescent="0.2">
      <c r="A38" s="57" t="s">
        <v>335</v>
      </c>
      <c r="B38" s="60" t="s">
        <v>334</v>
      </c>
      <c r="C38" s="104">
        <v>39870</v>
      </c>
      <c r="D38" s="105">
        <v>0</v>
      </c>
      <c r="E38" s="104">
        <v>39870</v>
      </c>
    </row>
    <row r="39" spans="1:5" ht="25.5" x14ac:dyDescent="0.2">
      <c r="A39" s="57" t="s">
        <v>369</v>
      </c>
      <c r="B39" s="66" t="s">
        <v>372</v>
      </c>
      <c r="C39" s="104">
        <v>-7230</v>
      </c>
      <c r="D39" s="105">
        <v>0</v>
      </c>
      <c r="E39" s="104">
        <v>-7230</v>
      </c>
    </row>
    <row r="40" spans="1:5" x14ac:dyDescent="0.2">
      <c r="A40" s="57" t="s">
        <v>371</v>
      </c>
      <c r="B40" s="60" t="s">
        <v>329</v>
      </c>
      <c r="C40" s="104">
        <v>1628154</v>
      </c>
      <c r="D40" s="105">
        <v>0</v>
      </c>
      <c r="E40" s="104">
        <v>1628154</v>
      </c>
    </row>
    <row r="41" spans="1:5" x14ac:dyDescent="0.2">
      <c r="A41" s="57" t="s">
        <v>58</v>
      </c>
      <c r="B41" s="57" t="s">
        <v>59</v>
      </c>
      <c r="C41" s="105">
        <v>0</v>
      </c>
      <c r="D41" s="105">
        <v>0</v>
      </c>
      <c r="E41" s="105">
        <v>0</v>
      </c>
    </row>
    <row r="42" spans="1:5" x14ac:dyDescent="0.2">
      <c r="A42" s="57" t="s">
        <v>60</v>
      </c>
      <c r="B42" s="57" t="s">
        <v>277</v>
      </c>
      <c r="C42" s="104">
        <v>32308288</v>
      </c>
      <c r="D42" s="105">
        <v>0</v>
      </c>
      <c r="E42" s="104">
        <v>32308288</v>
      </c>
    </row>
    <row r="43" spans="1:5" s="92" customFormat="1" x14ac:dyDescent="0.2">
      <c r="A43" s="58" t="s">
        <v>62</v>
      </c>
      <c r="B43" s="58" t="s">
        <v>278</v>
      </c>
      <c r="C43" s="104">
        <v>32308288</v>
      </c>
      <c r="D43" s="105">
        <v>0</v>
      </c>
      <c r="E43" s="104">
        <v>32308288</v>
      </c>
    </row>
    <row r="44" spans="1:5" s="92" customFormat="1" x14ac:dyDescent="0.2">
      <c r="A44" s="58"/>
      <c r="B44" s="58"/>
      <c r="C44" s="91"/>
    </row>
    <row r="45" spans="1:5" x14ac:dyDescent="0.2">
      <c r="A45" s="58"/>
      <c r="B45" s="58"/>
      <c r="C45" s="96"/>
    </row>
    <row r="46" spans="1:5" x14ac:dyDescent="0.2">
      <c r="A46" s="58"/>
      <c r="B46" s="58"/>
      <c r="C46" s="96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F61"/>
  <sheetViews>
    <sheetView workbookViewId="0">
      <selection activeCell="A4" sqref="A4:C4"/>
    </sheetView>
  </sheetViews>
  <sheetFormatPr defaultRowHeight="12.75" x14ac:dyDescent="0.2"/>
  <cols>
    <col min="1" max="1" width="11.140625" style="92" customWidth="1"/>
    <col min="2" max="2" width="64.42578125" style="92" customWidth="1"/>
    <col min="3" max="3" width="10.85546875" style="91" bestFit="1" customWidth="1"/>
    <col min="4" max="4" width="10.5703125" style="91" bestFit="1" customWidth="1"/>
    <col min="5" max="5" width="10.85546875" style="91" bestFit="1" customWidth="1"/>
    <col min="6" max="16384" width="9.140625" style="91"/>
  </cols>
  <sheetData>
    <row r="1" spans="1:6" x14ac:dyDescent="0.2">
      <c r="A1" s="82" t="s">
        <v>158</v>
      </c>
      <c r="B1" s="89"/>
      <c r="C1" s="90"/>
    </row>
    <row r="2" spans="1:6" x14ac:dyDescent="0.2">
      <c r="A2" s="89"/>
      <c r="B2" s="89"/>
      <c r="C2" s="90"/>
    </row>
    <row r="3" spans="1:6" x14ac:dyDescent="0.2">
      <c r="A3" s="112" t="s">
        <v>0</v>
      </c>
      <c r="B3" s="112"/>
      <c r="C3" s="112"/>
    </row>
    <row r="4" spans="1:6" x14ac:dyDescent="0.2">
      <c r="A4" s="113" t="s">
        <v>413</v>
      </c>
      <c r="B4" s="112"/>
      <c r="C4" s="112"/>
    </row>
    <row r="5" spans="1:6" x14ac:dyDescent="0.2">
      <c r="E5" s="83" t="s">
        <v>2</v>
      </c>
    </row>
    <row r="6" spans="1:6" s="87" customFormat="1" x14ac:dyDescent="0.2">
      <c r="A6" s="84" t="s">
        <v>3</v>
      </c>
      <c r="B6" s="84" t="s">
        <v>4</v>
      </c>
      <c r="C6" s="85" t="s">
        <v>5</v>
      </c>
      <c r="D6" s="85" t="s">
        <v>379</v>
      </c>
      <c r="E6" s="86" t="s">
        <v>7</v>
      </c>
    </row>
    <row r="7" spans="1:6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6" x14ac:dyDescent="0.2">
      <c r="A8" s="57" t="s">
        <v>8</v>
      </c>
      <c r="B8" s="57" t="s">
        <v>311</v>
      </c>
      <c r="C8" s="108">
        <f>SUM(C9:C21)</f>
        <v>104885284</v>
      </c>
      <c r="D8" s="108">
        <f>SUM(D9:D21)</f>
        <v>-8803479</v>
      </c>
      <c r="E8" s="108">
        <f>SUM(E9:E21)</f>
        <v>96081805</v>
      </c>
      <c r="F8" s="96"/>
    </row>
    <row r="9" spans="1:6" x14ac:dyDescent="0.2">
      <c r="A9" s="57" t="s">
        <v>10</v>
      </c>
      <c r="B9" s="57" t="s">
        <v>312</v>
      </c>
      <c r="C9" s="104">
        <v>8841063</v>
      </c>
      <c r="D9" s="105">
        <v>-3479</v>
      </c>
      <c r="E9" s="104">
        <v>8837584</v>
      </c>
    </row>
    <row r="10" spans="1:6" x14ac:dyDescent="0.2">
      <c r="A10" s="57" t="s">
        <v>12</v>
      </c>
      <c r="B10" s="51" t="s">
        <v>313</v>
      </c>
      <c r="C10" s="104">
        <v>16693322</v>
      </c>
      <c r="D10" s="105">
        <v>0</v>
      </c>
      <c r="E10" s="104">
        <v>16693322</v>
      </c>
    </row>
    <row r="11" spans="1:6" ht="25.5" x14ac:dyDescent="0.2">
      <c r="A11" s="57" t="s">
        <v>14</v>
      </c>
      <c r="B11" s="51" t="s">
        <v>314</v>
      </c>
      <c r="C11" s="104">
        <v>993725</v>
      </c>
      <c r="D11" s="104">
        <v>-175791</v>
      </c>
      <c r="E11" s="104">
        <v>817934</v>
      </c>
    </row>
    <row r="12" spans="1:6" x14ac:dyDescent="0.2">
      <c r="A12" s="57" t="s">
        <v>16</v>
      </c>
      <c r="B12" s="57" t="s">
        <v>315</v>
      </c>
      <c r="C12" s="104">
        <v>64883434</v>
      </c>
      <c r="D12" s="104">
        <v>-6515107</v>
      </c>
      <c r="E12" s="104">
        <v>58368327</v>
      </c>
    </row>
    <row r="13" spans="1:6" x14ac:dyDescent="0.2">
      <c r="A13" s="57" t="s">
        <v>18</v>
      </c>
      <c r="B13" s="57" t="s">
        <v>316</v>
      </c>
      <c r="C13" s="104">
        <v>9161872</v>
      </c>
      <c r="D13" s="104">
        <v>-187747</v>
      </c>
      <c r="E13" s="104">
        <v>8974125</v>
      </c>
    </row>
    <row r="14" spans="1:6" x14ac:dyDescent="0.2">
      <c r="A14" s="57" t="s">
        <v>20</v>
      </c>
      <c r="B14" s="57" t="s">
        <v>317</v>
      </c>
      <c r="C14" s="104">
        <v>2163</v>
      </c>
      <c r="D14" s="104">
        <v>-2113</v>
      </c>
      <c r="E14" s="105">
        <v>50</v>
      </c>
    </row>
    <row r="15" spans="1:6" x14ac:dyDescent="0.2">
      <c r="A15" s="57" t="s">
        <v>22</v>
      </c>
      <c r="B15" s="57" t="s">
        <v>318</v>
      </c>
      <c r="C15" s="104">
        <v>961059</v>
      </c>
      <c r="D15" s="104">
        <v>-546396</v>
      </c>
      <c r="E15" s="104">
        <v>414663</v>
      </c>
    </row>
    <row r="16" spans="1:6" x14ac:dyDescent="0.2">
      <c r="A16" s="57" t="s">
        <v>24</v>
      </c>
      <c r="B16" s="57" t="s">
        <v>27</v>
      </c>
      <c r="C16" s="104">
        <v>645140</v>
      </c>
      <c r="D16" s="104">
        <v>-374234</v>
      </c>
      <c r="E16" s="104">
        <v>270906</v>
      </c>
    </row>
    <row r="17" spans="1:5" x14ac:dyDescent="0.2">
      <c r="A17" s="57" t="s">
        <v>26</v>
      </c>
      <c r="B17" s="51" t="s">
        <v>319</v>
      </c>
      <c r="C17" s="104">
        <v>1450655</v>
      </c>
      <c r="D17" s="104">
        <v>-747027</v>
      </c>
      <c r="E17" s="104">
        <v>703628</v>
      </c>
    </row>
    <row r="18" spans="1:5" ht="25.5" x14ac:dyDescent="0.2">
      <c r="A18" s="57" t="s">
        <v>180</v>
      </c>
      <c r="B18" s="51" t="s">
        <v>253</v>
      </c>
      <c r="C18" s="104">
        <v>0</v>
      </c>
      <c r="D18" s="104">
        <v>0</v>
      </c>
      <c r="E18" s="104">
        <v>0</v>
      </c>
    </row>
    <row r="19" spans="1:5" x14ac:dyDescent="0.2">
      <c r="A19" s="57" t="s">
        <v>182</v>
      </c>
      <c r="B19" s="57" t="s">
        <v>140</v>
      </c>
      <c r="C19" s="104">
        <v>172062</v>
      </c>
      <c r="D19" s="105">
        <v>0</v>
      </c>
      <c r="E19" s="104">
        <v>172062</v>
      </c>
    </row>
    <row r="20" spans="1:5" x14ac:dyDescent="0.2">
      <c r="A20" s="57" t="s">
        <v>166</v>
      </c>
      <c r="B20" s="57" t="s">
        <v>320</v>
      </c>
      <c r="C20" s="104">
        <v>1080789</v>
      </c>
      <c r="D20" s="104">
        <v>-251585</v>
      </c>
      <c r="E20" s="104">
        <v>829204</v>
      </c>
    </row>
    <row r="21" spans="1:5" x14ac:dyDescent="0.2">
      <c r="A21" s="57" t="s">
        <v>185</v>
      </c>
      <c r="B21" s="57" t="s">
        <v>142</v>
      </c>
      <c r="C21" s="104">
        <v>0</v>
      </c>
      <c r="D21" s="104">
        <v>0</v>
      </c>
      <c r="E21" s="104">
        <v>0</v>
      </c>
    </row>
    <row r="22" spans="1:5" x14ac:dyDescent="0.2">
      <c r="A22" s="57" t="s">
        <v>32</v>
      </c>
      <c r="B22" s="57" t="s">
        <v>33</v>
      </c>
      <c r="C22" s="108">
        <f>+C23+C35</f>
        <v>96081805</v>
      </c>
      <c r="D22" s="108">
        <f>+D23+D35</f>
        <v>0</v>
      </c>
      <c r="E22" s="108">
        <f>+E23+E35</f>
        <v>96081805</v>
      </c>
    </row>
    <row r="23" spans="1:5" x14ac:dyDescent="0.2">
      <c r="A23" s="57" t="s">
        <v>34</v>
      </c>
      <c r="B23" s="57" t="s">
        <v>286</v>
      </c>
      <c r="C23" s="108">
        <f>SUM(C24:C34)</f>
        <v>81924815</v>
      </c>
      <c r="D23" s="108">
        <f>SUM(D24:D34)</f>
        <v>0</v>
      </c>
      <c r="E23" s="108">
        <f>+C23</f>
        <v>81924815</v>
      </c>
    </row>
    <row r="24" spans="1:5" x14ac:dyDescent="0.2">
      <c r="A24" s="57" t="s">
        <v>36</v>
      </c>
      <c r="B24" s="57" t="s">
        <v>321</v>
      </c>
      <c r="C24" s="104">
        <v>16844253</v>
      </c>
      <c r="D24" s="105">
        <v>0</v>
      </c>
      <c r="E24" s="104">
        <v>16844253</v>
      </c>
    </row>
    <row r="25" spans="1:5" x14ac:dyDescent="0.2">
      <c r="A25" s="57" t="s">
        <v>38</v>
      </c>
      <c r="B25" s="57" t="s">
        <v>322</v>
      </c>
      <c r="C25" s="104">
        <v>38519211</v>
      </c>
      <c r="D25" s="105">
        <v>0</v>
      </c>
      <c r="E25" s="104">
        <v>38519211</v>
      </c>
    </row>
    <row r="26" spans="1:5" x14ac:dyDescent="0.2">
      <c r="A26" s="57" t="s">
        <v>40</v>
      </c>
      <c r="B26" s="57" t="s">
        <v>323</v>
      </c>
      <c r="C26" s="104">
        <v>20522391</v>
      </c>
      <c r="D26" s="105">
        <v>0</v>
      </c>
      <c r="E26" s="104">
        <v>20522391</v>
      </c>
    </row>
    <row r="27" spans="1:5" x14ac:dyDescent="0.2">
      <c r="A27" s="57" t="s">
        <v>42</v>
      </c>
      <c r="B27" s="57" t="s">
        <v>271</v>
      </c>
      <c r="C27" s="104">
        <v>1465000</v>
      </c>
      <c r="D27" s="105">
        <v>0</v>
      </c>
      <c r="E27" s="104">
        <v>1465000</v>
      </c>
    </row>
    <row r="28" spans="1:5" ht="25.5" x14ac:dyDescent="0.2">
      <c r="A28" s="57" t="s">
        <v>143</v>
      </c>
      <c r="B28" s="51" t="s">
        <v>330</v>
      </c>
      <c r="C28" s="104">
        <v>26692</v>
      </c>
      <c r="D28" s="105">
        <v>0</v>
      </c>
      <c r="E28" s="104">
        <v>26692</v>
      </c>
    </row>
    <row r="29" spans="1:5" x14ac:dyDescent="0.2">
      <c r="A29" s="57" t="s">
        <v>255</v>
      </c>
      <c r="B29" s="57" t="s">
        <v>275</v>
      </c>
      <c r="C29" s="104">
        <v>427481</v>
      </c>
      <c r="D29" s="105">
        <v>0</v>
      </c>
      <c r="E29" s="104">
        <v>427481</v>
      </c>
    </row>
    <row r="30" spans="1:5" x14ac:dyDescent="0.2">
      <c r="A30" s="57" t="s">
        <v>256</v>
      </c>
      <c r="B30" s="51" t="s">
        <v>324</v>
      </c>
      <c r="C30" s="104">
        <v>41129</v>
      </c>
      <c r="D30" s="105">
        <v>0</v>
      </c>
      <c r="E30" s="104">
        <v>41129</v>
      </c>
    </row>
    <row r="31" spans="1:5" x14ac:dyDescent="0.2">
      <c r="A31" s="57" t="s">
        <v>46</v>
      </c>
      <c r="B31" s="57" t="s">
        <v>325</v>
      </c>
      <c r="C31" s="104">
        <v>0</v>
      </c>
      <c r="D31" s="105">
        <v>0</v>
      </c>
      <c r="E31" s="104">
        <v>0</v>
      </c>
    </row>
    <row r="32" spans="1:5" ht="25.5" x14ac:dyDescent="0.2">
      <c r="A32" s="57" t="s">
        <v>48</v>
      </c>
      <c r="B32" s="51" t="s">
        <v>331</v>
      </c>
      <c r="C32" s="104">
        <v>0</v>
      </c>
      <c r="D32" s="105">
        <v>0</v>
      </c>
      <c r="E32" s="104">
        <v>0</v>
      </c>
    </row>
    <row r="33" spans="1:5" x14ac:dyDescent="0.2">
      <c r="A33" s="57" t="s">
        <v>132</v>
      </c>
      <c r="B33" s="57" t="s">
        <v>326</v>
      </c>
      <c r="C33" s="104">
        <v>0</v>
      </c>
      <c r="D33" s="105">
        <v>0</v>
      </c>
      <c r="E33" s="104">
        <v>0</v>
      </c>
    </row>
    <row r="34" spans="1:5" x14ac:dyDescent="0.2">
      <c r="A34" s="57" t="s">
        <v>169</v>
      </c>
      <c r="B34" s="51" t="s">
        <v>327</v>
      </c>
      <c r="C34" s="104">
        <v>4078658</v>
      </c>
      <c r="D34" s="105">
        <v>0</v>
      </c>
      <c r="E34" s="104">
        <v>4078658</v>
      </c>
    </row>
    <row r="35" spans="1:5" x14ac:dyDescent="0.2">
      <c r="A35" s="57" t="s">
        <v>50</v>
      </c>
      <c r="B35" s="57" t="s">
        <v>51</v>
      </c>
      <c r="C35" s="108">
        <f>SUM(C36:C40)</f>
        <v>14156990</v>
      </c>
      <c r="D35" s="108">
        <f>SUM(D36:D40)</f>
        <v>0</v>
      </c>
      <c r="E35" s="108">
        <f>SUM(E36:E40)</f>
        <v>14156990</v>
      </c>
    </row>
    <row r="36" spans="1:5" x14ac:dyDescent="0.2">
      <c r="A36" s="57" t="s">
        <v>332</v>
      </c>
      <c r="B36" s="57" t="s">
        <v>53</v>
      </c>
      <c r="C36" s="104">
        <v>10164475</v>
      </c>
      <c r="D36" s="105">
        <v>0</v>
      </c>
      <c r="E36" s="104">
        <v>10164475</v>
      </c>
    </row>
    <row r="37" spans="1:5" x14ac:dyDescent="0.2">
      <c r="A37" s="57" t="s">
        <v>333</v>
      </c>
      <c r="B37" s="57" t="s">
        <v>376</v>
      </c>
      <c r="C37" s="104">
        <v>2534108</v>
      </c>
      <c r="D37" s="105">
        <v>0</v>
      </c>
      <c r="E37" s="104">
        <v>2534108</v>
      </c>
    </row>
    <row r="38" spans="1:5" x14ac:dyDescent="0.2">
      <c r="A38" s="57" t="s">
        <v>335</v>
      </c>
      <c r="B38" s="60" t="s">
        <v>334</v>
      </c>
      <c r="C38" s="104">
        <v>36465</v>
      </c>
      <c r="D38" s="105">
        <v>0</v>
      </c>
      <c r="E38" s="104">
        <v>36465</v>
      </c>
    </row>
    <row r="39" spans="1:5" ht="25.5" x14ac:dyDescent="0.2">
      <c r="A39" s="57" t="s">
        <v>369</v>
      </c>
      <c r="B39" s="66" t="s">
        <v>372</v>
      </c>
      <c r="C39" s="104">
        <v>-6198</v>
      </c>
      <c r="D39" s="105">
        <v>0</v>
      </c>
      <c r="E39" s="104">
        <v>-6198</v>
      </c>
    </row>
    <row r="40" spans="1:5" x14ac:dyDescent="0.2">
      <c r="A40" s="57" t="s">
        <v>371</v>
      </c>
      <c r="B40" s="60" t="s">
        <v>329</v>
      </c>
      <c r="C40" s="104">
        <v>1428140</v>
      </c>
      <c r="D40" s="105">
        <v>0</v>
      </c>
      <c r="E40" s="104">
        <v>1428140</v>
      </c>
    </row>
    <row r="41" spans="1:5" x14ac:dyDescent="0.2">
      <c r="A41" s="57" t="s">
        <v>58</v>
      </c>
      <c r="B41" s="57" t="s">
        <v>59</v>
      </c>
      <c r="C41" s="105">
        <v>0</v>
      </c>
      <c r="D41" s="105">
        <v>0</v>
      </c>
      <c r="E41" s="105">
        <v>0</v>
      </c>
    </row>
    <row r="42" spans="1:5" x14ac:dyDescent="0.2">
      <c r="A42" s="57" t="s">
        <v>60</v>
      </c>
      <c r="B42" s="57" t="s">
        <v>277</v>
      </c>
      <c r="C42" s="104">
        <v>30384551</v>
      </c>
      <c r="D42" s="105">
        <v>0</v>
      </c>
      <c r="E42" s="104">
        <v>30384551</v>
      </c>
    </row>
    <row r="43" spans="1:5" s="92" customFormat="1" x14ac:dyDescent="0.2">
      <c r="A43" s="58" t="s">
        <v>62</v>
      </c>
      <c r="B43" s="58" t="s">
        <v>278</v>
      </c>
      <c r="C43" s="104">
        <v>30384551</v>
      </c>
      <c r="D43" s="105">
        <v>0</v>
      </c>
      <c r="E43" s="104">
        <v>30384551</v>
      </c>
    </row>
    <row r="44" spans="1:5" s="92" customFormat="1" x14ac:dyDescent="0.2">
      <c r="A44" s="58"/>
      <c r="B44" s="58"/>
      <c r="C44" s="91"/>
    </row>
    <row r="45" spans="1:5" x14ac:dyDescent="0.2">
      <c r="A45" s="58"/>
      <c r="B45" s="58"/>
      <c r="C45" s="96"/>
    </row>
    <row r="46" spans="1:5" x14ac:dyDescent="0.2">
      <c r="A46" s="58"/>
      <c r="B46" s="58"/>
      <c r="C46" s="96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F61"/>
  <sheetViews>
    <sheetView topLeftCell="A4" workbookViewId="0">
      <selection activeCell="A4" sqref="A4:C4"/>
    </sheetView>
  </sheetViews>
  <sheetFormatPr defaultRowHeight="12.75" x14ac:dyDescent="0.2"/>
  <cols>
    <col min="1" max="1" width="11.140625" style="92" customWidth="1"/>
    <col min="2" max="2" width="64.42578125" style="92" customWidth="1"/>
    <col min="3" max="3" width="10.85546875" style="91" bestFit="1" customWidth="1"/>
    <col min="4" max="4" width="10.5703125" style="91" bestFit="1" customWidth="1"/>
    <col min="5" max="5" width="10.85546875" style="91" bestFit="1" customWidth="1"/>
    <col min="6" max="16384" width="9.140625" style="91"/>
  </cols>
  <sheetData>
    <row r="1" spans="1:6" x14ac:dyDescent="0.2">
      <c r="A1" s="82" t="s">
        <v>158</v>
      </c>
      <c r="B1" s="89"/>
      <c r="C1" s="90"/>
    </row>
    <row r="2" spans="1:6" x14ac:dyDescent="0.2">
      <c r="A2" s="89"/>
      <c r="B2" s="89"/>
      <c r="C2" s="90"/>
    </row>
    <row r="3" spans="1:6" x14ac:dyDescent="0.2">
      <c r="A3" s="112" t="s">
        <v>0</v>
      </c>
      <c r="B3" s="112"/>
      <c r="C3" s="112"/>
    </row>
    <row r="4" spans="1:6" x14ac:dyDescent="0.2">
      <c r="A4" s="113" t="s">
        <v>410</v>
      </c>
      <c r="B4" s="112"/>
      <c r="C4" s="112"/>
    </row>
    <row r="5" spans="1:6" x14ac:dyDescent="0.2">
      <c r="E5" s="83" t="s">
        <v>2</v>
      </c>
    </row>
    <row r="6" spans="1:6" s="87" customFormat="1" x14ac:dyDescent="0.2">
      <c r="A6" s="84" t="s">
        <v>3</v>
      </c>
      <c r="B6" s="84" t="s">
        <v>4</v>
      </c>
      <c r="C6" s="85" t="s">
        <v>5</v>
      </c>
      <c r="D6" s="85" t="s">
        <v>379</v>
      </c>
      <c r="E6" s="86" t="s">
        <v>7</v>
      </c>
    </row>
    <row r="7" spans="1:6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6" x14ac:dyDescent="0.2">
      <c r="A8" s="57" t="s">
        <v>8</v>
      </c>
      <c r="B8" s="57" t="s">
        <v>311</v>
      </c>
      <c r="C8" s="108">
        <f>SUM(C9:C21)</f>
        <v>95934914</v>
      </c>
      <c r="D8" s="108">
        <f>SUM(D9:D21)</f>
        <v>-8453877</v>
      </c>
      <c r="E8" s="108">
        <f>SUM(E9:E21)</f>
        <v>87481037</v>
      </c>
      <c r="F8" s="96"/>
    </row>
    <row r="9" spans="1:6" x14ac:dyDescent="0.2">
      <c r="A9" s="57" t="s">
        <v>10</v>
      </c>
      <c r="B9" s="57" t="s">
        <v>312</v>
      </c>
      <c r="C9" s="104">
        <v>8031847</v>
      </c>
      <c r="D9" s="105">
        <v>0</v>
      </c>
      <c r="E9" s="104">
        <v>8031847</v>
      </c>
    </row>
    <row r="10" spans="1:6" x14ac:dyDescent="0.2">
      <c r="A10" s="57" t="s">
        <v>12</v>
      </c>
      <c r="B10" s="51" t="s">
        <v>313</v>
      </c>
      <c r="C10" s="104">
        <v>10240350</v>
      </c>
      <c r="D10" s="105">
        <v>0</v>
      </c>
      <c r="E10" s="104">
        <v>10240350</v>
      </c>
    </row>
    <row r="11" spans="1:6" ht="25.5" x14ac:dyDescent="0.2">
      <c r="A11" s="57" t="s">
        <v>14</v>
      </c>
      <c r="B11" s="51" t="s">
        <v>314</v>
      </c>
      <c r="C11" s="104">
        <v>1001662</v>
      </c>
      <c r="D11" s="104">
        <v>-152382</v>
      </c>
      <c r="E11" s="104">
        <v>849280</v>
      </c>
    </row>
    <row r="12" spans="1:6" x14ac:dyDescent="0.2">
      <c r="A12" s="57" t="s">
        <v>16</v>
      </c>
      <c r="B12" s="57" t="s">
        <v>315</v>
      </c>
      <c r="C12" s="104">
        <v>62557912</v>
      </c>
      <c r="D12" s="104">
        <v>-6312658</v>
      </c>
      <c r="E12" s="104">
        <v>56245254</v>
      </c>
    </row>
    <row r="13" spans="1:6" x14ac:dyDescent="0.2">
      <c r="A13" s="57" t="s">
        <v>18</v>
      </c>
      <c r="B13" s="57" t="s">
        <v>316</v>
      </c>
      <c r="C13" s="104">
        <v>10115706</v>
      </c>
      <c r="D13" s="104">
        <v>-193660</v>
      </c>
      <c r="E13" s="104">
        <v>9922046</v>
      </c>
    </row>
    <row r="14" spans="1:6" x14ac:dyDescent="0.2">
      <c r="A14" s="57" t="s">
        <v>20</v>
      </c>
      <c r="B14" s="57" t="s">
        <v>317</v>
      </c>
      <c r="C14" s="104">
        <v>2163</v>
      </c>
      <c r="D14" s="104">
        <v>-2113</v>
      </c>
      <c r="E14" s="105">
        <v>50</v>
      </c>
    </row>
    <row r="15" spans="1:6" x14ac:dyDescent="0.2">
      <c r="A15" s="57" t="s">
        <v>22</v>
      </c>
      <c r="B15" s="57" t="s">
        <v>318</v>
      </c>
      <c r="C15" s="104">
        <v>755484</v>
      </c>
      <c r="D15" s="104">
        <v>-481932</v>
      </c>
      <c r="E15" s="104">
        <v>273552</v>
      </c>
    </row>
    <row r="16" spans="1:6" x14ac:dyDescent="0.2">
      <c r="A16" s="57" t="s">
        <v>24</v>
      </c>
      <c r="B16" s="57" t="s">
        <v>27</v>
      </c>
      <c r="C16" s="104">
        <v>644225</v>
      </c>
      <c r="D16" s="104">
        <v>-336837</v>
      </c>
      <c r="E16" s="104">
        <v>307388</v>
      </c>
    </row>
    <row r="17" spans="1:5" x14ac:dyDescent="0.2">
      <c r="A17" s="57" t="s">
        <v>26</v>
      </c>
      <c r="B17" s="51" t="s">
        <v>319</v>
      </c>
      <c r="C17" s="104">
        <v>1435232</v>
      </c>
      <c r="D17" s="104">
        <v>-738190</v>
      </c>
      <c r="E17" s="104">
        <v>697042</v>
      </c>
    </row>
    <row r="18" spans="1:5" ht="25.5" x14ac:dyDescent="0.2">
      <c r="A18" s="57" t="s">
        <v>180</v>
      </c>
      <c r="B18" s="51" t="s">
        <v>253</v>
      </c>
      <c r="C18" s="104">
        <v>0</v>
      </c>
      <c r="D18" s="104">
        <v>0</v>
      </c>
      <c r="E18" s="104">
        <v>0</v>
      </c>
    </row>
    <row r="19" spans="1:5" x14ac:dyDescent="0.2">
      <c r="A19" s="57" t="s">
        <v>182</v>
      </c>
      <c r="B19" s="57" t="s">
        <v>140</v>
      </c>
      <c r="C19" s="104">
        <v>172062</v>
      </c>
      <c r="D19" s="105">
        <v>0</v>
      </c>
      <c r="E19" s="104">
        <v>172062</v>
      </c>
    </row>
    <row r="20" spans="1:5" x14ac:dyDescent="0.2">
      <c r="A20" s="57" t="s">
        <v>166</v>
      </c>
      <c r="B20" s="57" t="s">
        <v>320</v>
      </c>
      <c r="C20" s="104">
        <v>978271</v>
      </c>
      <c r="D20" s="104">
        <v>-236105</v>
      </c>
      <c r="E20" s="104">
        <v>742166</v>
      </c>
    </row>
    <row r="21" spans="1:5" x14ac:dyDescent="0.2">
      <c r="A21" s="57" t="s">
        <v>185</v>
      </c>
      <c r="B21" s="57" t="s">
        <v>142</v>
      </c>
      <c r="C21" s="104">
        <v>0</v>
      </c>
      <c r="D21" s="104">
        <v>0</v>
      </c>
      <c r="E21" s="104">
        <f>+C21+D21</f>
        <v>0</v>
      </c>
    </row>
    <row r="22" spans="1:5" x14ac:dyDescent="0.2">
      <c r="A22" s="57" t="s">
        <v>32</v>
      </c>
      <c r="B22" s="57" t="s">
        <v>33</v>
      </c>
      <c r="C22" s="108">
        <f>+C23+C35</f>
        <v>87481037</v>
      </c>
      <c r="D22" s="108">
        <f>+D23+D35</f>
        <v>0</v>
      </c>
      <c r="E22" s="108">
        <f>+E23+E35</f>
        <v>87481037</v>
      </c>
    </row>
    <row r="23" spans="1:5" x14ac:dyDescent="0.2">
      <c r="A23" s="57" t="s">
        <v>34</v>
      </c>
      <c r="B23" s="57" t="s">
        <v>286</v>
      </c>
      <c r="C23" s="108">
        <f>SUM(C24:C34)</f>
        <v>73646755</v>
      </c>
      <c r="D23" s="108">
        <f>SUM(D24:D34)</f>
        <v>0</v>
      </c>
      <c r="E23" s="108">
        <f>+C23</f>
        <v>73646755</v>
      </c>
    </row>
    <row r="24" spans="1:5" x14ac:dyDescent="0.2">
      <c r="A24" s="57" t="s">
        <v>36</v>
      </c>
      <c r="B24" s="57" t="s">
        <v>321</v>
      </c>
      <c r="C24" s="104">
        <v>12342773</v>
      </c>
      <c r="D24" s="105">
        <v>0</v>
      </c>
      <c r="E24" s="104">
        <v>12342773</v>
      </c>
    </row>
    <row r="25" spans="1:5" x14ac:dyDescent="0.2">
      <c r="A25" s="57" t="s">
        <v>38</v>
      </c>
      <c r="B25" s="57" t="s">
        <v>322</v>
      </c>
      <c r="C25" s="104">
        <v>34862722</v>
      </c>
      <c r="D25" s="105">
        <v>0</v>
      </c>
      <c r="E25" s="104">
        <v>34862722</v>
      </c>
    </row>
    <row r="26" spans="1:5" x14ac:dyDescent="0.2">
      <c r="A26" s="57" t="s">
        <v>40</v>
      </c>
      <c r="B26" s="57" t="s">
        <v>323</v>
      </c>
      <c r="C26" s="104">
        <v>20551236</v>
      </c>
      <c r="D26" s="105">
        <v>0</v>
      </c>
      <c r="E26" s="104">
        <v>20551236</v>
      </c>
    </row>
    <row r="27" spans="1:5" x14ac:dyDescent="0.2">
      <c r="A27" s="57" t="s">
        <v>42</v>
      </c>
      <c r="B27" s="57" t="s">
        <v>271</v>
      </c>
      <c r="C27" s="104">
        <v>1465000</v>
      </c>
      <c r="D27" s="105">
        <v>0</v>
      </c>
      <c r="E27" s="104">
        <v>1465000</v>
      </c>
    </row>
    <row r="28" spans="1:5" ht="25.5" x14ac:dyDescent="0.2">
      <c r="A28" s="57" t="s">
        <v>143</v>
      </c>
      <c r="B28" s="51" t="s">
        <v>330</v>
      </c>
      <c r="C28" s="104">
        <v>26016</v>
      </c>
      <c r="D28" s="105">
        <v>0</v>
      </c>
      <c r="E28" s="104">
        <v>26016</v>
      </c>
    </row>
    <row r="29" spans="1:5" x14ac:dyDescent="0.2">
      <c r="A29" s="57" t="s">
        <v>255</v>
      </c>
      <c r="B29" s="57" t="s">
        <v>275</v>
      </c>
      <c r="C29" s="104">
        <v>434918</v>
      </c>
      <c r="D29" s="105">
        <v>0</v>
      </c>
      <c r="E29" s="104">
        <v>434918</v>
      </c>
    </row>
    <row r="30" spans="1:5" x14ac:dyDescent="0.2">
      <c r="A30" s="57" t="s">
        <v>256</v>
      </c>
      <c r="B30" s="51" t="s">
        <v>324</v>
      </c>
      <c r="C30" s="104">
        <v>41322</v>
      </c>
      <c r="D30" s="105">
        <v>0</v>
      </c>
      <c r="E30" s="104">
        <v>41322</v>
      </c>
    </row>
    <row r="31" spans="1:5" x14ac:dyDescent="0.2">
      <c r="A31" s="57" t="s">
        <v>46</v>
      </c>
      <c r="B31" s="57" t="s">
        <v>325</v>
      </c>
      <c r="C31" s="104">
        <v>0</v>
      </c>
      <c r="D31" s="105">
        <v>0</v>
      </c>
      <c r="E31" s="104">
        <v>0</v>
      </c>
    </row>
    <row r="32" spans="1:5" ht="25.5" x14ac:dyDescent="0.2">
      <c r="A32" s="57" t="s">
        <v>48</v>
      </c>
      <c r="B32" s="51" t="s">
        <v>331</v>
      </c>
      <c r="C32" s="104">
        <v>0</v>
      </c>
      <c r="D32" s="105">
        <v>0</v>
      </c>
      <c r="E32" s="104">
        <v>0</v>
      </c>
    </row>
    <row r="33" spans="1:5" x14ac:dyDescent="0.2">
      <c r="A33" s="57" t="s">
        <v>132</v>
      </c>
      <c r="B33" s="57" t="s">
        <v>326</v>
      </c>
      <c r="C33" s="104">
        <v>0</v>
      </c>
      <c r="D33" s="105">
        <v>0</v>
      </c>
      <c r="E33" s="104">
        <v>0</v>
      </c>
    </row>
    <row r="34" spans="1:5" x14ac:dyDescent="0.2">
      <c r="A34" s="57" t="s">
        <v>169</v>
      </c>
      <c r="B34" s="51" t="s">
        <v>327</v>
      </c>
      <c r="C34" s="104">
        <v>3922768</v>
      </c>
      <c r="D34" s="105">
        <v>0</v>
      </c>
      <c r="E34" s="104">
        <v>3922768</v>
      </c>
    </row>
    <row r="35" spans="1:5" x14ac:dyDescent="0.2">
      <c r="A35" s="57" t="s">
        <v>50</v>
      </c>
      <c r="B35" s="57" t="s">
        <v>51</v>
      </c>
      <c r="C35" s="108">
        <f>SUM(C36:C40)</f>
        <v>13834282</v>
      </c>
      <c r="D35" s="108">
        <f>SUM(D36:D40)</f>
        <v>0</v>
      </c>
      <c r="E35" s="108">
        <f>SUM(E36:E40)</f>
        <v>13834282</v>
      </c>
    </row>
    <row r="36" spans="1:5" x14ac:dyDescent="0.2">
      <c r="A36" s="57" t="s">
        <v>332</v>
      </c>
      <c r="B36" s="57" t="s">
        <v>53</v>
      </c>
      <c r="C36" s="104">
        <v>10164475</v>
      </c>
      <c r="D36" s="105">
        <v>0</v>
      </c>
      <c r="E36" s="104">
        <v>10164475</v>
      </c>
    </row>
    <row r="37" spans="1:5" x14ac:dyDescent="0.2">
      <c r="A37" s="57" t="s">
        <v>333</v>
      </c>
      <c r="B37" s="57" t="s">
        <v>376</v>
      </c>
      <c r="C37" s="104">
        <v>2534108</v>
      </c>
      <c r="D37" s="105">
        <v>0</v>
      </c>
      <c r="E37" s="104">
        <v>2534108</v>
      </c>
    </row>
    <row r="38" spans="1:5" x14ac:dyDescent="0.2">
      <c r="A38" s="57" t="s">
        <v>335</v>
      </c>
      <c r="B38" s="60" t="s">
        <v>334</v>
      </c>
      <c r="C38" s="104">
        <v>35592</v>
      </c>
      <c r="D38" s="105">
        <v>0</v>
      </c>
      <c r="E38" s="104">
        <v>35592</v>
      </c>
    </row>
    <row r="39" spans="1:5" ht="25.5" x14ac:dyDescent="0.2">
      <c r="A39" s="57" t="s">
        <v>369</v>
      </c>
      <c r="B39" s="66" t="s">
        <v>372</v>
      </c>
      <c r="C39" s="104">
        <v>-6220</v>
      </c>
      <c r="D39" s="105">
        <v>0</v>
      </c>
      <c r="E39" s="104">
        <v>-6220</v>
      </c>
    </row>
    <row r="40" spans="1:5" x14ac:dyDescent="0.2">
      <c r="A40" s="57" t="s">
        <v>371</v>
      </c>
      <c r="B40" s="60" t="s">
        <v>329</v>
      </c>
      <c r="C40" s="104">
        <v>1106327</v>
      </c>
      <c r="D40" s="105">
        <v>0</v>
      </c>
      <c r="E40" s="104">
        <v>1106327</v>
      </c>
    </row>
    <row r="41" spans="1:5" x14ac:dyDescent="0.2">
      <c r="A41" s="57" t="s">
        <v>58</v>
      </c>
      <c r="B41" s="57" t="s">
        <v>59</v>
      </c>
      <c r="C41" s="105">
        <v>0</v>
      </c>
      <c r="D41" s="105">
        <v>0</v>
      </c>
      <c r="E41" s="105">
        <v>0</v>
      </c>
    </row>
    <row r="42" spans="1:5" x14ac:dyDescent="0.2">
      <c r="A42" s="57" t="s">
        <v>60</v>
      </c>
      <c r="B42" s="57" t="s">
        <v>277</v>
      </c>
      <c r="C42" s="104">
        <v>33510276</v>
      </c>
      <c r="D42" s="105">
        <v>0</v>
      </c>
      <c r="E42" s="104">
        <v>33510276</v>
      </c>
    </row>
    <row r="43" spans="1:5" s="92" customFormat="1" x14ac:dyDescent="0.2">
      <c r="A43" s="58" t="s">
        <v>62</v>
      </c>
      <c r="B43" s="58" t="s">
        <v>278</v>
      </c>
      <c r="C43" s="104">
        <v>33510276</v>
      </c>
      <c r="D43" s="105">
        <v>0</v>
      </c>
      <c r="E43" s="104">
        <v>33510276</v>
      </c>
    </row>
    <row r="44" spans="1:5" s="92" customFormat="1" x14ac:dyDescent="0.2">
      <c r="A44" s="58"/>
      <c r="B44" s="58"/>
      <c r="C44" s="91"/>
    </row>
    <row r="45" spans="1:5" x14ac:dyDescent="0.2">
      <c r="A45" s="58"/>
      <c r="B45" s="58"/>
      <c r="C45" s="96"/>
    </row>
    <row r="46" spans="1:5" x14ac:dyDescent="0.2">
      <c r="A46" s="58"/>
      <c r="B46" s="58"/>
      <c r="C46" s="96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92" customWidth="1"/>
    <col min="2" max="2" width="64.42578125" style="92" customWidth="1"/>
    <col min="3" max="3" width="10.85546875" style="91" bestFit="1" customWidth="1"/>
    <col min="4" max="4" width="10.5703125" style="91" bestFit="1" customWidth="1"/>
    <col min="5" max="5" width="10.85546875" style="91" bestFit="1" customWidth="1"/>
    <col min="6" max="16384" width="9.140625" style="91"/>
  </cols>
  <sheetData>
    <row r="1" spans="1:5" x14ac:dyDescent="0.2">
      <c r="A1" s="82" t="s">
        <v>158</v>
      </c>
      <c r="B1" s="89"/>
      <c r="C1" s="90"/>
    </row>
    <row r="2" spans="1:5" x14ac:dyDescent="0.2">
      <c r="A2" s="89"/>
      <c r="B2" s="89"/>
      <c r="C2" s="90"/>
    </row>
    <row r="3" spans="1:5" x14ac:dyDescent="0.2">
      <c r="A3" s="112" t="s">
        <v>0</v>
      </c>
      <c r="B3" s="112"/>
      <c r="C3" s="112"/>
    </row>
    <row r="4" spans="1:5" x14ac:dyDescent="0.2">
      <c r="A4" s="113" t="s">
        <v>408</v>
      </c>
      <c r="B4" s="112"/>
      <c r="C4" s="112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379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7" t="s">
        <v>8</v>
      </c>
      <c r="B8" s="57" t="s">
        <v>311</v>
      </c>
      <c r="C8" s="93">
        <f>SUM(C9:C21)</f>
        <v>99586690</v>
      </c>
      <c r="D8" s="93">
        <f>SUM(D9:D21)</f>
        <v>-7984390</v>
      </c>
      <c r="E8" s="93">
        <f>SUM(E9:E21)</f>
        <v>91602300</v>
      </c>
    </row>
    <row r="9" spans="1:5" x14ac:dyDescent="0.2">
      <c r="A9" s="57" t="s">
        <v>10</v>
      </c>
      <c r="B9" s="57" t="s">
        <v>312</v>
      </c>
      <c r="C9" s="104">
        <v>6794922</v>
      </c>
      <c r="D9" s="105">
        <v>0</v>
      </c>
      <c r="E9" s="104">
        <v>6794922</v>
      </c>
    </row>
    <row r="10" spans="1:5" x14ac:dyDescent="0.2">
      <c r="A10" s="57" t="s">
        <v>12</v>
      </c>
      <c r="B10" s="51" t="s">
        <v>313</v>
      </c>
      <c r="C10" s="104">
        <v>17111145</v>
      </c>
      <c r="D10" s="105">
        <v>0</v>
      </c>
      <c r="E10" s="104">
        <v>17111145</v>
      </c>
    </row>
    <row r="11" spans="1:5" ht="25.5" x14ac:dyDescent="0.2">
      <c r="A11" s="57" t="s">
        <v>14</v>
      </c>
      <c r="B11" s="51" t="s">
        <v>314</v>
      </c>
      <c r="C11" s="104">
        <v>1007820</v>
      </c>
      <c r="D11" s="104">
        <v>-149659</v>
      </c>
      <c r="E11" s="104">
        <v>858161</v>
      </c>
    </row>
    <row r="12" spans="1:5" x14ac:dyDescent="0.2">
      <c r="A12" s="57" t="s">
        <v>16</v>
      </c>
      <c r="B12" s="57" t="s">
        <v>315</v>
      </c>
      <c r="C12" s="104">
        <v>62433271</v>
      </c>
      <c r="D12" s="104">
        <v>-6010342</v>
      </c>
      <c r="E12" s="104">
        <v>56422929</v>
      </c>
    </row>
    <row r="13" spans="1:5" x14ac:dyDescent="0.2">
      <c r="A13" s="57" t="s">
        <v>18</v>
      </c>
      <c r="B13" s="57" t="s">
        <v>316</v>
      </c>
      <c r="C13" s="104">
        <v>8394295</v>
      </c>
      <c r="D13" s="104">
        <v>-185751</v>
      </c>
      <c r="E13" s="104">
        <v>8208544</v>
      </c>
    </row>
    <row r="14" spans="1:5" x14ac:dyDescent="0.2">
      <c r="A14" s="57" t="s">
        <v>20</v>
      </c>
      <c r="B14" s="57" t="s">
        <v>317</v>
      </c>
      <c r="C14" s="104">
        <v>2163</v>
      </c>
      <c r="D14" s="104">
        <v>-2111</v>
      </c>
      <c r="E14" s="105">
        <v>52</v>
      </c>
    </row>
    <row r="15" spans="1:5" x14ac:dyDescent="0.2">
      <c r="A15" s="57" t="s">
        <v>22</v>
      </c>
      <c r="B15" s="57" t="s">
        <v>318</v>
      </c>
      <c r="C15" s="104">
        <v>614253</v>
      </c>
      <c r="D15" s="104">
        <v>-371060</v>
      </c>
      <c r="E15" s="104">
        <v>243193</v>
      </c>
    </row>
    <row r="16" spans="1:5" x14ac:dyDescent="0.2">
      <c r="A16" s="57" t="s">
        <v>24</v>
      </c>
      <c r="B16" s="57" t="s">
        <v>27</v>
      </c>
      <c r="C16" s="104">
        <v>619624</v>
      </c>
      <c r="D16" s="104">
        <v>-298517</v>
      </c>
      <c r="E16" s="104">
        <v>321107</v>
      </c>
    </row>
    <row r="17" spans="1:5" x14ac:dyDescent="0.2">
      <c r="A17" s="57" t="s">
        <v>26</v>
      </c>
      <c r="B17" s="51" t="s">
        <v>319</v>
      </c>
      <c r="C17" s="104">
        <v>1427241</v>
      </c>
      <c r="D17" s="104">
        <v>-729538</v>
      </c>
      <c r="E17" s="104">
        <v>697703</v>
      </c>
    </row>
    <row r="18" spans="1:5" ht="25.5" x14ac:dyDescent="0.2">
      <c r="A18" s="57" t="s">
        <v>180</v>
      </c>
      <c r="B18" s="51" t="s">
        <v>253</v>
      </c>
      <c r="C18" s="104">
        <v>0</v>
      </c>
      <c r="D18" s="104">
        <v>0</v>
      </c>
      <c r="E18" s="104">
        <v>0</v>
      </c>
    </row>
    <row r="19" spans="1:5" x14ac:dyDescent="0.2">
      <c r="A19" s="57" t="s">
        <v>182</v>
      </c>
      <c r="B19" s="57" t="s">
        <v>140</v>
      </c>
      <c r="C19" s="104">
        <v>172062</v>
      </c>
      <c r="D19" s="105">
        <v>0</v>
      </c>
      <c r="E19" s="104">
        <v>172062</v>
      </c>
    </row>
    <row r="20" spans="1:5" x14ac:dyDescent="0.2">
      <c r="A20" s="57" t="s">
        <v>166</v>
      </c>
      <c r="B20" s="57" t="s">
        <v>320</v>
      </c>
      <c r="C20" s="104">
        <v>1009894</v>
      </c>
      <c r="D20" s="104">
        <v>-237412</v>
      </c>
      <c r="E20" s="104">
        <v>772482</v>
      </c>
    </row>
    <row r="21" spans="1:5" x14ac:dyDescent="0.2">
      <c r="A21" s="57" t="s">
        <v>185</v>
      </c>
      <c r="B21" s="57" t="s">
        <v>142</v>
      </c>
      <c r="C21" s="104">
        <v>0</v>
      </c>
      <c r="D21" s="104">
        <v>0</v>
      </c>
      <c r="E21" s="104">
        <f>+C21+D21</f>
        <v>0</v>
      </c>
    </row>
    <row r="22" spans="1:5" x14ac:dyDescent="0.2">
      <c r="A22" s="57" t="s">
        <v>32</v>
      </c>
      <c r="B22" s="57" t="s">
        <v>33</v>
      </c>
      <c r="C22" s="93">
        <f>+C23+C35</f>
        <v>91602300</v>
      </c>
      <c r="D22" s="93">
        <f>+D23+D35</f>
        <v>0</v>
      </c>
      <c r="E22" s="93">
        <f>+E23+E35</f>
        <v>91602300</v>
      </c>
    </row>
    <row r="23" spans="1:5" x14ac:dyDescent="0.2">
      <c r="A23" s="57" t="s">
        <v>34</v>
      </c>
      <c r="B23" s="57" t="s">
        <v>286</v>
      </c>
      <c r="C23" s="93">
        <f>SUM(C24:C34)</f>
        <v>78004629</v>
      </c>
      <c r="D23" s="93">
        <f>SUM(D24:D34)</f>
        <v>0</v>
      </c>
      <c r="E23" s="93">
        <f>+C23</f>
        <v>78004629</v>
      </c>
    </row>
    <row r="24" spans="1:5" x14ac:dyDescent="0.2">
      <c r="A24" s="57" t="s">
        <v>36</v>
      </c>
      <c r="B24" s="57" t="s">
        <v>321</v>
      </c>
      <c r="C24" s="104">
        <v>20634372</v>
      </c>
      <c r="D24" s="105">
        <v>0</v>
      </c>
      <c r="E24" s="104">
        <v>20634372</v>
      </c>
    </row>
    <row r="25" spans="1:5" x14ac:dyDescent="0.2">
      <c r="A25" s="57" t="s">
        <v>38</v>
      </c>
      <c r="B25" s="57" t="s">
        <v>322</v>
      </c>
      <c r="C25" s="104">
        <v>31728663</v>
      </c>
      <c r="D25" s="105">
        <v>0</v>
      </c>
      <c r="E25" s="104">
        <v>31728663</v>
      </c>
    </row>
    <row r="26" spans="1:5" x14ac:dyDescent="0.2">
      <c r="A26" s="57" t="s">
        <v>40</v>
      </c>
      <c r="B26" s="57" t="s">
        <v>323</v>
      </c>
      <c r="C26" s="104">
        <v>19493373</v>
      </c>
      <c r="D26" s="105">
        <v>0</v>
      </c>
      <c r="E26" s="104">
        <v>19493373</v>
      </c>
    </row>
    <row r="27" spans="1:5" x14ac:dyDescent="0.2">
      <c r="A27" s="57" t="s">
        <v>42</v>
      </c>
      <c r="B27" s="57" t="s">
        <v>271</v>
      </c>
      <c r="C27" s="104">
        <v>1465000</v>
      </c>
      <c r="D27" s="105">
        <v>0</v>
      </c>
      <c r="E27" s="104">
        <v>1465000</v>
      </c>
    </row>
    <row r="28" spans="1:5" ht="25.5" x14ac:dyDescent="0.2">
      <c r="A28" s="57" t="s">
        <v>143</v>
      </c>
      <c r="B28" s="51" t="s">
        <v>330</v>
      </c>
      <c r="C28" s="104">
        <v>23884</v>
      </c>
      <c r="D28" s="105">
        <v>0</v>
      </c>
      <c r="E28" s="104">
        <v>23884</v>
      </c>
    </row>
    <row r="29" spans="1:5" x14ac:dyDescent="0.2">
      <c r="A29" s="57" t="s">
        <v>255</v>
      </c>
      <c r="B29" s="57" t="s">
        <v>275</v>
      </c>
      <c r="C29" s="104">
        <v>471387</v>
      </c>
      <c r="D29" s="105">
        <v>0</v>
      </c>
      <c r="E29" s="104">
        <v>471387</v>
      </c>
    </row>
    <row r="30" spans="1:5" x14ac:dyDescent="0.2">
      <c r="A30" s="57" t="s">
        <v>256</v>
      </c>
      <c r="B30" s="51" t="s">
        <v>324</v>
      </c>
      <c r="C30" s="104">
        <v>42638</v>
      </c>
      <c r="D30" s="105">
        <v>0</v>
      </c>
      <c r="E30" s="104">
        <v>42638</v>
      </c>
    </row>
    <row r="31" spans="1:5" x14ac:dyDescent="0.2">
      <c r="A31" s="57" t="s">
        <v>46</v>
      </c>
      <c r="B31" s="57" t="s">
        <v>325</v>
      </c>
      <c r="C31" s="104">
        <v>0</v>
      </c>
      <c r="D31" s="105">
        <v>0</v>
      </c>
      <c r="E31" s="104">
        <v>0</v>
      </c>
    </row>
    <row r="32" spans="1:5" ht="25.5" x14ac:dyDescent="0.2">
      <c r="A32" s="57" t="s">
        <v>48</v>
      </c>
      <c r="B32" s="51" t="s">
        <v>331</v>
      </c>
      <c r="C32" s="104">
        <v>0</v>
      </c>
      <c r="D32" s="105">
        <v>0</v>
      </c>
      <c r="E32" s="104">
        <v>0</v>
      </c>
    </row>
    <row r="33" spans="1:5" x14ac:dyDescent="0.2">
      <c r="A33" s="57" t="s">
        <v>132</v>
      </c>
      <c r="B33" s="57" t="s">
        <v>326</v>
      </c>
      <c r="C33" s="104">
        <v>0</v>
      </c>
      <c r="D33" s="105">
        <v>0</v>
      </c>
      <c r="E33" s="104">
        <v>0</v>
      </c>
    </row>
    <row r="34" spans="1:5" x14ac:dyDescent="0.2">
      <c r="A34" s="57" t="s">
        <v>169</v>
      </c>
      <c r="B34" s="51" t="s">
        <v>327</v>
      </c>
      <c r="C34" s="104">
        <v>4145312</v>
      </c>
      <c r="D34" s="105">
        <v>0</v>
      </c>
      <c r="E34" s="104">
        <v>4145312</v>
      </c>
    </row>
    <row r="35" spans="1:5" x14ac:dyDescent="0.2">
      <c r="A35" s="57" t="s">
        <v>50</v>
      </c>
      <c r="B35" s="57" t="s">
        <v>51</v>
      </c>
      <c r="C35" s="93">
        <f>SUM(C36:C40)</f>
        <v>13597671</v>
      </c>
      <c r="D35" s="93">
        <f>SUM(D36:D40)</f>
        <v>0</v>
      </c>
      <c r="E35" s="93">
        <f>SUM(E36:E40)</f>
        <v>13597671</v>
      </c>
    </row>
    <row r="36" spans="1:5" x14ac:dyDescent="0.2">
      <c r="A36" s="57" t="s">
        <v>332</v>
      </c>
      <c r="B36" s="57" t="s">
        <v>53</v>
      </c>
      <c r="C36" s="104">
        <v>10164475</v>
      </c>
      <c r="D36" s="105">
        <v>0</v>
      </c>
      <c r="E36" s="104">
        <v>10164475</v>
      </c>
    </row>
    <row r="37" spans="1:5" x14ac:dyDescent="0.2">
      <c r="A37" s="57" t="s">
        <v>333</v>
      </c>
      <c r="B37" s="57" t="s">
        <v>376</v>
      </c>
      <c r="C37" s="104">
        <v>2534108</v>
      </c>
      <c r="D37" s="105">
        <v>0</v>
      </c>
      <c r="E37" s="104">
        <v>2534108</v>
      </c>
    </row>
    <row r="38" spans="1:5" x14ac:dyDescent="0.2">
      <c r="A38" s="57" t="s">
        <v>335</v>
      </c>
      <c r="B38" s="60" t="s">
        <v>334</v>
      </c>
      <c r="C38" s="104">
        <v>34477</v>
      </c>
      <c r="D38" s="105">
        <v>0</v>
      </c>
      <c r="E38" s="104">
        <v>34477</v>
      </c>
    </row>
    <row r="39" spans="1:5" ht="25.5" x14ac:dyDescent="0.2">
      <c r="A39" s="57" t="s">
        <v>369</v>
      </c>
      <c r="B39" s="66" t="s">
        <v>372</v>
      </c>
      <c r="C39" s="104">
        <v>-6198</v>
      </c>
      <c r="D39" s="105">
        <v>0</v>
      </c>
      <c r="E39" s="104">
        <v>-6198</v>
      </c>
    </row>
    <row r="40" spans="1:5" x14ac:dyDescent="0.2">
      <c r="A40" s="57" t="s">
        <v>371</v>
      </c>
      <c r="B40" s="60" t="s">
        <v>329</v>
      </c>
      <c r="C40" s="104">
        <v>870809</v>
      </c>
      <c r="D40" s="105">
        <v>0</v>
      </c>
      <c r="E40" s="104">
        <v>870809</v>
      </c>
    </row>
    <row r="41" spans="1:5" x14ac:dyDescent="0.2">
      <c r="A41" s="57" t="s">
        <v>58</v>
      </c>
      <c r="B41" s="57" t="s">
        <v>59</v>
      </c>
      <c r="C41" s="105">
        <v>0</v>
      </c>
      <c r="D41" s="105">
        <v>0</v>
      </c>
      <c r="E41" s="105">
        <v>0</v>
      </c>
    </row>
    <row r="42" spans="1:5" x14ac:dyDescent="0.2">
      <c r="A42" s="57" t="s">
        <v>60</v>
      </c>
      <c r="B42" s="57" t="s">
        <v>277</v>
      </c>
      <c r="C42" s="104">
        <v>32308071</v>
      </c>
      <c r="D42" s="105">
        <v>0</v>
      </c>
      <c r="E42" s="104">
        <v>32308071</v>
      </c>
    </row>
    <row r="43" spans="1:5" s="92" customFormat="1" x14ac:dyDescent="0.2">
      <c r="A43" s="58" t="s">
        <v>62</v>
      </c>
      <c r="B43" s="58" t="s">
        <v>278</v>
      </c>
      <c r="C43" s="104">
        <v>32308071</v>
      </c>
      <c r="D43" s="105">
        <v>0</v>
      </c>
      <c r="E43" s="104">
        <v>32308071</v>
      </c>
    </row>
    <row r="44" spans="1:5" s="92" customFormat="1" x14ac:dyDescent="0.2">
      <c r="A44" s="58"/>
      <c r="B44" s="58"/>
      <c r="C44" s="91"/>
    </row>
    <row r="45" spans="1:5" x14ac:dyDescent="0.2">
      <c r="A45" s="58"/>
      <c r="B45" s="58"/>
      <c r="C45" s="96"/>
    </row>
    <row r="46" spans="1:5" x14ac:dyDescent="0.2">
      <c r="A46" s="58"/>
      <c r="B46" s="58"/>
      <c r="C46" s="96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92" customWidth="1"/>
    <col min="2" max="2" width="64.42578125" style="92" customWidth="1"/>
    <col min="3" max="3" width="10.85546875" style="91" bestFit="1" customWidth="1"/>
    <col min="4" max="4" width="10.5703125" style="91" bestFit="1" customWidth="1"/>
    <col min="5" max="5" width="10.85546875" style="91" bestFit="1" customWidth="1"/>
    <col min="6" max="16384" width="9.140625" style="91"/>
  </cols>
  <sheetData>
    <row r="1" spans="1:5" x14ac:dyDescent="0.2">
      <c r="A1" s="82" t="s">
        <v>158</v>
      </c>
      <c r="B1" s="89"/>
      <c r="C1" s="90"/>
    </row>
    <row r="2" spans="1:5" x14ac:dyDescent="0.2">
      <c r="A2" s="89"/>
      <c r="B2" s="89"/>
      <c r="C2" s="90"/>
    </row>
    <row r="3" spans="1:5" x14ac:dyDescent="0.2">
      <c r="A3" s="112" t="s">
        <v>0</v>
      </c>
      <c r="B3" s="112"/>
      <c r="C3" s="112"/>
    </row>
    <row r="4" spans="1:5" x14ac:dyDescent="0.2">
      <c r="A4" s="113" t="s">
        <v>406</v>
      </c>
      <c r="B4" s="112"/>
      <c r="C4" s="112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379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7" t="s">
        <v>8</v>
      </c>
      <c r="B8" s="57" t="s">
        <v>311</v>
      </c>
      <c r="C8" s="93">
        <f>SUM(C9:C21)</f>
        <v>88507181</v>
      </c>
      <c r="D8" s="93">
        <f>SUM(D9:D21)</f>
        <v>-7816874</v>
      </c>
      <c r="E8" s="93">
        <f>SUM(E9:E21)</f>
        <v>80690307</v>
      </c>
    </row>
    <row r="9" spans="1:5" x14ac:dyDescent="0.2">
      <c r="A9" s="57" t="s">
        <v>10</v>
      </c>
      <c r="B9" s="57" t="s">
        <v>312</v>
      </c>
      <c r="C9" s="104">
        <v>7370004</v>
      </c>
      <c r="D9" s="105">
        <v>0</v>
      </c>
      <c r="E9" s="104">
        <f>+C9+D9</f>
        <v>7370004</v>
      </c>
    </row>
    <row r="10" spans="1:5" x14ac:dyDescent="0.2">
      <c r="A10" s="57" t="s">
        <v>12</v>
      </c>
      <c r="B10" s="51" t="s">
        <v>313</v>
      </c>
      <c r="C10" s="104">
        <v>7170274</v>
      </c>
      <c r="D10" s="105">
        <v>0</v>
      </c>
      <c r="E10" s="104">
        <f t="shared" ref="E10:E21" si="0">+C10+D10</f>
        <v>7170274</v>
      </c>
    </row>
    <row r="11" spans="1:5" ht="25.5" x14ac:dyDescent="0.2">
      <c r="A11" s="57" t="s">
        <v>14</v>
      </c>
      <c r="B11" s="51" t="s">
        <v>314</v>
      </c>
      <c r="C11" s="104">
        <v>508645</v>
      </c>
      <c r="D11" s="104">
        <v>-150706</v>
      </c>
      <c r="E11" s="104">
        <f t="shared" si="0"/>
        <v>357939</v>
      </c>
    </row>
    <row r="12" spans="1:5" x14ac:dyDescent="0.2">
      <c r="A12" s="57" t="s">
        <v>16</v>
      </c>
      <c r="B12" s="57" t="s">
        <v>315</v>
      </c>
      <c r="C12" s="104">
        <v>61509092</v>
      </c>
      <c r="D12" s="104">
        <v>-5860936</v>
      </c>
      <c r="E12" s="104">
        <f t="shared" si="0"/>
        <v>55648156</v>
      </c>
    </row>
    <row r="13" spans="1:5" x14ac:dyDescent="0.2">
      <c r="A13" s="57" t="s">
        <v>18</v>
      </c>
      <c r="B13" s="57" t="s">
        <v>316</v>
      </c>
      <c r="C13" s="104">
        <v>8051901</v>
      </c>
      <c r="D13" s="104">
        <v>-189791</v>
      </c>
      <c r="E13" s="104">
        <f t="shared" si="0"/>
        <v>7862110</v>
      </c>
    </row>
    <row r="14" spans="1:5" x14ac:dyDescent="0.2">
      <c r="A14" s="57" t="s">
        <v>20</v>
      </c>
      <c r="B14" s="57" t="s">
        <v>317</v>
      </c>
      <c r="C14" s="104">
        <v>2163</v>
      </c>
      <c r="D14" s="104">
        <v>-2111</v>
      </c>
      <c r="E14" s="104">
        <f t="shared" si="0"/>
        <v>52</v>
      </c>
    </row>
    <row r="15" spans="1:5" x14ac:dyDescent="0.2">
      <c r="A15" s="57" t="s">
        <v>22</v>
      </c>
      <c r="B15" s="57" t="s">
        <v>318</v>
      </c>
      <c r="C15" s="104">
        <v>632290</v>
      </c>
      <c r="D15" s="104">
        <v>-371526</v>
      </c>
      <c r="E15" s="104">
        <f t="shared" si="0"/>
        <v>260764</v>
      </c>
    </row>
    <row r="16" spans="1:5" x14ac:dyDescent="0.2">
      <c r="A16" s="57" t="s">
        <v>24</v>
      </c>
      <c r="B16" s="57" t="s">
        <v>27</v>
      </c>
      <c r="C16" s="104">
        <v>618059</v>
      </c>
      <c r="D16" s="104">
        <v>-260508</v>
      </c>
      <c r="E16" s="104">
        <f t="shared" si="0"/>
        <v>357551</v>
      </c>
    </row>
    <row r="17" spans="1:5" x14ac:dyDescent="0.2">
      <c r="A17" s="57" t="s">
        <v>26</v>
      </c>
      <c r="B17" s="51" t="s">
        <v>319</v>
      </c>
      <c r="C17" s="104">
        <v>1468901</v>
      </c>
      <c r="D17" s="104">
        <v>-739602</v>
      </c>
      <c r="E17" s="104">
        <f t="shared" si="0"/>
        <v>729299</v>
      </c>
    </row>
    <row r="18" spans="1:5" ht="25.5" x14ac:dyDescent="0.2">
      <c r="A18" s="57" t="s">
        <v>180</v>
      </c>
      <c r="B18" s="51" t="s">
        <v>253</v>
      </c>
      <c r="C18" s="104">
        <v>0</v>
      </c>
      <c r="D18" s="104">
        <v>0</v>
      </c>
      <c r="E18" s="104">
        <f t="shared" si="0"/>
        <v>0</v>
      </c>
    </row>
    <row r="19" spans="1:5" x14ac:dyDescent="0.2">
      <c r="A19" s="57" t="s">
        <v>182</v>
      </c>
      <c r="B19" s="57" t="s">
        <v>140</v>
      </c>
      <c r="C19" s="104">
        <v>172062</v>
      </c>
      <c r="D19" s="105">
        <v>0</v>
      </c>
      <c r="E19" s="104">
        <f t="shared" si="0"/>
        <v>172062</v>
      </c>
    </row>
    <row r="20" spans="1:5" x14ac:dyDescent="0.2">
      <c r="A20" s="57" t="s">
        <v>166</v>
      </c>
      <c r="B20" s="57" t="s">
        <v>320</v>
      </c>
      <c r="C20" s="104">
        <v>1003790</v>
      </c>
      <c r="D20" s="104">
        <v>-241694</v>
      </c>
      <c r="E20" s="104">
        <f t="shared" si="0"/>
        <v>762096</v>
      </c>
    </row>
    <row r="21" spans="1:5" x14ac:dyDescent="0.2">
      <c r="A21" s="57" t="s">
        <v>185</v>
      </c>
      <c r="B21" s="57" t="s">
        <v>142</v>
      </c>
      <c r="C21" s="104">
        <v>0</v>
      </c>
      <c r="D21" s="104">
        <v>0</v>
      </c>
      <c r="E21" s="104">
        <f t="shared" si="0"/>
        <v>0</v>
      </c>
    </row>
    <row r="22" spans="1:5" x14ac:dyDescent="0.2">
      <c r="A22" s="57" t="s">
        <v>32</v>
      </c>
      <c r="B22" s="57" t="s">
        <v>33</v>
      </c>
      <c r="C22" s="93">
        <f>+C23+C35</f>
        <v>80690307</v>
      </c>
      <c r="D22" s="93">
        <f>+D23+D35</f>
        <v>0</v>
      </c>
      <c r="E22" s="93">
        <f>+E23+E35</f>
        <v>80690307</v>
      </c>
    </row>
    <row r="23" spans="1:5" x14ac:dyDescent="0.2">
      <c r="A23" s="57" t="s">
        <v>34</v>
      </c>
      <c r="B23" s="57" t="s">
        <v>286</v>
      </c>
      <c r="C23" s="93">
        <f>SUM(C24:C34)</f>
        <v>67390964</v>
      </c>
      <c r="D23" s="93">
        <f>SUM(D24:D34)</f>
        <v>0</v>
      </c>
      <c r="E23" s="93">
        <f>+C23</f>
        <v>67390964</v>
      </c>
    </row>
    <row r="24" spans="1:5" x14ac:dyDescent="0.2">
      <c r="A24" s="57" t="s">
        <v>36</v>
      </c>
      <c r="B24" s="57" t="s">
        <v>321</v>
      </c>
      <c r="C24" s="104">
        <v>12462894</v>
      </c>
      <c r="D24" s="105">
        <v>0</v>
      </c>
      <c r="E24" s="93">
        <f t="shared" ref="E24:E34" si="1">+C24</f>
        <v>12462894</v>
      </c>
    </row>
    <row r="25" spans="1:5" x14ac:dyDescent="0.2">
      <c r="A25" s="57" t="s">
        <v>38</v>
      </c>
      <c r="B25" s="57" t="s">
        <v>322</v>
      </c>
      <c r="C25" s="104">
        <v>29348336</v>
      </c>
      <c r="D25" s="105">
        <v>0</v>
      </c>
      <c r="E25" s="93">
        <f t="shared" si="1"/>
        <v>29348336</v>
      </c>
    </row>
    <row r="26" spans="1:5" x14ac:dyDescent="0.2">
      <c r="A26" s="57" t="s">
        <v>40</v>
      </c>
      <c r="B26" s="57" t="s">
        <v>323</v>
      </c>
      <c r="C26" s="104">
        <v>20219867</v>
      </c>
      <c r="D26" s="105">
        <v>0</v>
      </c>
      <c r="E26" s="93">
        <f t="shared" si="1"/>
        <v>20219867</v>
      </c>
    </row>
    <row r="27" spans="1:5" x14ac:dyDescent="0.2">
      <c r="A27" s="57" t="s">
        <v>42</v>
      </c>
      <c r="B27" s="57" t="s">
        <v>271</v>
      </c>
      <c r="C27" s="104">
        <v>1465000</v>
      </c>
      <c r="D27" s="105">
        <v>0</v>
      </c>
      <c r="E27" s="93">
        <f t="shared" si="1"/>
        <v>1465000</v>
      </c>
    </row>
    <row r="28" spans="1:5" ht="25.5" x14ac:dyDescent="0.2">
      <c r="A28" s="57" t="s">
        <v>143</v>
      </c>
      <c r="B28" s="51" t="s">
        <v>330</v>
      </c>
      <c r="C28" s="104">
        <v>23869</v>
      </c>
      <c r="D28" s="105">
        <v>0</v>
      </c>
      <c r="E28" s="93">
        <f t="shared" si="1"/>
        <v>23869</v>
      </c>
    </row>
    <row r="29" spans="1:5" x14ac:dyDescent="0.2">
      <c r="A29" s="57" t="s">
        <v>255</v>
      </c>
      <c r="B29" s="57" t="s">
        <v>275</v>
      </c>
      <c r="C29" s="104">
        <v>418652</v>
      </c>
      <c r="D29" s="105">
        <v>0</v>
      </c>
      <c r="E29" s="93">
        <f t="shared" si="1"/>
        <v>418652</v>
      </c>
    </row>
    <row r="30" spans="1:5" x14ac:dyDescent="0.2">
      <c r="A30" s="57" t="s">
        <v>256</v>
      </c>
      <c r="B30" s="51" t="s">
        <v>324</v>
      </c>
      <c r="C30" s="104">
        <v>18272</v>
      </c>
      <c r="D30" s="105">
        <v>0</v>
      </c>
      <c r="E30" s="93">
        <f t="shared" si="1"/>
        <v>18272</v>
      </c>
    </row>
    <row r="31" spans="1:5" x14ac:dyDescent="0.2">
      <c r="A31" s="57" t="s">
        <v>46</v>
      </c>
      <c r="B31" s="57" t="s">
        <v>325</v>
      </c>
      <c r="C31" s="105">
        <v>0</v>
      </c>
      <c r="D31" s="105">
        <v>0</v>
      </c>
      <c r="E31" s="93">
        <f t="shared" si="1"/>
        <v>0</v>
      </c>
    </row>
    <row r="32" spans="1:5" ht="25.5" x14ac:dyDescent="0.2">
      <c r="A32" s="57" t="s">
        <v>48</v>
      </c>
      <c r="B32" s="51" t="s">
        <v>331</v>
      </c>
      <c r="C32" s="105">
        <v>0</v>
      </c>
      <c r="D32" s="105">
        <v>0</v>
      </c>
      <c r="E32" s="93">
        <f t="shared" si="1"/>
        <v>0</v>
      </c>
    </row>
    <row r="33" spans="1:5" x14ac:dyDescent="0.2">
      <c r="A33" s="57" t="s">
        <v>132</v>
      </c>
      <c r="B33" s="57" t="s">
        <v>326</v>
      </c>
      <c r="C33" s="105">
        <v>0</v>
      </c>
      <c r="D33" s="105">
        <v>0</v>
      </c>
      <c r="E33" s="93">
        <f t="shared" si="1"/>
        <v>0</v>
      </c>
    </row>
    <row r="34" spans="1:5" x14ac:dyDescent="0.2">
      <c r="A34" s="57" t="s">
        <v>169</v>
      </c>
      <c r="B34" s="51" t="s">
        <v>327</v>
      </c>
      <c r="C34" s="104">
        <v>3434074</v>
      </c>
      <c r="D34" s="105">
        <v>0</v>
      </c>
      <c r="E34" s="93">
        <f t="shared" si="1"/>
        <v>3434074</v>
      </c>
    </row>
    <row r="35" spans="1:5" x14ac:dyDescent="0.2">
      <c r="A35" s="57" t="s">
        <v>50</v>
      </c>
      <c r="B35" s="57" t="s">
        <v>51</v>
      </c>
      <c r="C35" s="93">
        <f>SUM(C36:C40)</f>
        <v>13299343</v>
      </c>
      <c r="D35" s="93">
        <f>SUM(D36:D40)</f>
        <v>0</v>
      </c>
      <c r="E35" s="93">
        <f>SUM(E36:E40)</f>
        <v>13299343</v>
      </c>
    </row>
    <row r="36" spans="1:5" x14ac:dyDescent="0.2">
      <c r="A36" s="57" t="s">
        <v>332</v>
      </c>
      <c r="B36" s="57" t="s">
        <v>53</v>
      </c>
      <c r="C36" s="104">
        <v>10164475</v>
      </c>
      <c r="D36" s="105">
        <v>0</v>
      </c>
      <c r="E36" s="104">
        <f>+C36</f>
        <v>10164475</v>
      </c>
    </row>
    <row r="37" spans="1:5" x14ac:dyDescent="0.2">
      <c r="A37" s="57" t="s">
        <v>333</v>
      </c>
      <c r="B37" s="57" t="s">
        <v>376</v>
      </c>
      <c r="C37" s="104">
        <v>1843171</v>
      </c>
      <c r="D37" s="105">
        <v>0</v>
      </c>
      <c r="E37" s="104">
        <f t="shared" ref="E37:E43" si="2">+C37</f>
        <v>1843171</v>
      </c>
    </row>
    <row r="38" spans="1:5" x14ac:dyDescent="0.2">
      <c r="A38" s="57" t="s">
        <v>335</v>
      </c>
      <c r="B38" s="60" t="s">
        <v>334</v>
      </c>
      <c r="C38" s="104">
        <v>32988</v>
      </c>
      <c r="D38" s="105">
        <v>0</v>
      </c>
      <c r="E38" s="104">
        <f t="shared" si="2"/>
        <v>32988</v>
      </c>
    </row>
    <row r="39" spans="1:5" ht="25.5" x14ac:dyDescent="0.2">
      <c r="A39" s="57" t="s">
        <v>369</v>
      </c>
      <c r="B39" s="66" t="s">
        <v>372</v>
      </c>
      <c r="C39" s="104">
        <v>-6198</v>
      </c>
      <c r="D39" s="105">
        <v>0</v>
      </c>
      <c r="E39" s="104">
        <f t="shared" si="2"/>
        <v>-6198</v>
      </c>
    </row>
    <row r="40" spans="1:5" x14ac:dyDescent="0.2">
      <c r="A40" s="57" t="s">
        <v>371</v>
      </c>
      <c r="B40" s="60" t="s">
        <v>329</v>
      </c>
      <c r="C40" s="104">
        <v>1264907</v>
      </c>
      <c r="D40" s="105">
        <v>0</v>
      </c>
      <c r="E40" s="104">
        <f t="shared" si="2"/>
        <v>1264907</v>
      </c>
    </row>
    <row r="41" spans="1:5" x14ac:dyDescent="0.2">
      <c r="A41" s="57" t="s">
        <v>58</v>
      </c>
      <c r="B41" s="57" t="s">
        <v>59</v>
      </c>
      <c r="C41" s="105">
        <v>0</v>
      </c>
      <c r="D41" s="105">
        <v>0</v>
      </c>
      <c r="E41" s="104">
        <f t="shared" si="2"/>
        <v>0</v>
      </c>
    </row>
    <row r="42" spans="1:5" x14ac:dyDescent="0.2">
      <c r="A42" s="57" t="s">
        <v>60</v>
      </c>
      <c r="B42" s="57" t="s">
        <v>277</v>
      </c>
      <c r="C42" s="104">
        <v>30598458</v>
      </c>
      <c r="D42" s="105">
        <v>0</v>
      </c>
      <c r="E42" s="104">
        <f t="shared" si="2"/>
        <v>30598458</v>
      </c>
    </row>
    <row r="43" spans="1:5" s="92" customFormat="1" x14ac:dyDescent="0.2">
      <c r="A43" s="58" t="s">
        <v>62</v>
      </c>
      <c r="B43" s="58" t="s">
        <v>278</v>
      </c>
      <c r="C43" s="104">
        <v>30598458</v>
      </c>
      <c r="D43" s="105">
        <v>0</v>
      </c>
      <c r="E43" s="104">
        <f t="shared" si="2"/>
        <v>30598458</v>
      </c>
    </row>
    <row r="44" spans="1:5" s="92" customFormat="1" x14ac:dyDescent="0.2">
      <c r="A44" s="58"/>
      <c r="B44" s="58"/>
      <c r="C44" s="91"/>
    </row>
    <row r="45" spans="1:5" x14ac:dyDescent="0.2">
      <c r="A45" s="58"/>
      <c r="B45" s="58"/>
      <c r="C45" s="96"/>
    </row>
    <row r="46" spans="1:5" x14ac:dyDescent="0.2">
      <c r="A46" s="58"/>
      <c r="B46" s="58"/>
      <c r="C46" s="96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92" customWidth="1"/>
    <col min="2" max="2" width="64.42578125" style="92" customWidth="1"/>
    <col min="3" max="3" width="10.85546875" style="91" bestFit="1" customWidth="1"/>
    <col min="4" max="4" width="10.5703125" style="91" bestFit="1" customWidth="1"/>
    <col min="5" max="5" width="10.85546875" style="91" bestFit="1" customWidth="1"/>
    <col min="6" max="16384" width="9.140625" style="91"/>
  </cols>
  <sheetData>
    <row r="1" spans="1:5" x14ac:dyDescent="0.2">
      <c r="A1" s="82" t="s">
        <v>158</v>
      </c>
      <c r="B1" s="89"/>
      <c r="C1" s="90"/>
    </row>
    <row r="2" spans="1:5" x14ac:dyDescent="0.2">
      <c r="A2" s="89"/>
      <c r="B2" s="89"/>
      <c r="C2" s="90"/>
    </row>
    <row r="3" spans="1:5" x14ac:dyDescent="0.2">
      <c r="A3" s="112" t="s">
        <v>0</v>
      </c>
      <c r="B3" s="112"/>
      <c r="C3" s="112"/>
    </row>
    <row r="4" spans="1:5" x14ac:dyDescent="0.2">
      <c r="A4" s="113" t="s">
        <v>404</v>
      </c>
      <c r="B4" s="112"/>
      <c r="C4" s="112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379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7" t="s">
        <v>8</v>
      </c>
      <c r="B8" s="57" t="s">
        <v>311</v>
      </c>
      <c r="C8" s="93">
        <f>SUM(C9:C21)</f>
        <v>86034948</v>
      </c>
      <c r="D8" s="93">
        <f>SUM(D9:D21)</f>
        <v>-7514648</v>
      </c>
      <c r="E8" s="93">
        <f>SUM(E9:E21)</f>
        <v>78520300</v>
      </c>
    </row>
    <row r="9" spans="1:5" x14ac:dyDescent="0.2">
      <c r="A9" s="57" t="s">
        <v>10</v>
      </c>
      <c r="B9" s="57" t="s">
        <v>312</v>
      </c>
      <c r="C9" s="104">
        <v>7769482</v>
      </c>
      <c r="D9" s="105">
        <v>0</v>
      </c>
      <c r="E9" s="104">
        <v>7769482</v>
      </c>
    </row>
    <row r="10" spans="1:5" x14ac:dyDescent="0.2">
      <c r="A10" s="57" t="s">
        <v>12</v>
      </c>
      <c r="B10" s="51" t="s">
        <v>313</v>
      </c>
      <c r="C10" s="104">
        <v>5834982</v>
      </c>
      <c r="D10" s="105">
        <v>0</v>
      </c>
      <c r="E10" s="104">
        <v>5834982</v>
      </c>
    </row>
    <row r="11" spans="1:5" ht="25.5" x14ac:dyDescent="0.2">
      <c r="A11" s="57" t="s">
        <v>14</v>
      </c>
      <c r="B11" s="51" t="s">
        <v>314</v>
      </c>
      <c r="C11" s="104">
        <v>614352</v>
      </c>
      <c r="D11" s="104">
        <v>-147749</v>
      </c>
      <c r="E11" s="104">
        <v>466603</v>
      </c>
    </row>
    <row r="12" spans="1:5" x14ac:dyDescent="0.2">
      <c r="A12" s="57" t="s">
        <v>16</v>
      </c>
      <c r="B12" s="57" t="s">
        <v>315</v>
      </c>
      <c r="C12" s="104">
        <v>61701973</v>
      </c>
      <c r="D12" s="104">
        <v>-5618658</v>
      </c>
      <c r="E12" s="104">
        <v>56083315</v>
      </c>
    </row>
    <row r="13" spans="1:5" x14ac:dyDescent="0.2">
      <c r="A13" s="57" t="s">
        <v>18</v>
      </c>
      <c r="B13" s="57" t="s">
        <v>316</v>
      </c>
      <c r="C13" s="104">
        <v>6621611</v>
      </c>
      <c r="D13" s="104">
        <v>-189404</v>
      </c>
      <c r="E13" s="104">
        <v>6432207</v>
      </c>
    </row>
    <row r="14" spans="1:5" x14ac:dyDescent="0.2">
      <c r="A14" s="57" t="s">
        <v>20</v>
      </c>
      <c r="B14" s="57" t="s">
        <v>317</v>
      </c>
      <c r="C14" s="104">
        <v>2163</v>
      </c>
      <c r="D14" s="104">
        <v>-2111</v>
      </c>
      <c r="E14" s="105">
        <v>52</v>
      </c>
    </row>
    <row r="15" spans="1:5" x14ac:dyDescent="0.2">
      <c r="A15" s="57" t="s">
        <v>22</v>
      </c>
      <c r="B15" s="57" t="s">
        <v>318</v>
      </c>
      <c r="C15" s="104">
        <v>645466</v>
      </c>
      <c r="D15" s="104">
        <v>-374216</v>
      </c>
      <c r="E15" s="104">
        <v>271250</v>
      </c>
    </row>
    <row r="16" spans="1:5" x14ac:dyDescent="0.2">
      <c r="A16" s="57" t="s">
        <v>24</v>
      </c>
      <c r="B16" s="57" t="s">
        <v>27</v>
      </c>
      <c r="C16" s="104">
        <v>541255</v>
      </c>
      <c r="D16" s="104">
        <v>-226204</v>
      </c>
      <c r="E16" s="104">
        <v>315051</v>
      </c>
    </row>
    <row r="17" spans="1:5" x14ac:dyDescent="0.2">
      <c r="A17" s="57" t="s">
        <v>26</v>
      </c>
      <c r="B17" s="51" t="s">
        <v>319</v>
      </c>
      <c r="C17" s="104">
        <v>1466543</v>
      </c>
      <c r="D17" s="104">
        <v>-724898</v>
      </c>
      <c r="E17" s="104">
        <v>741645</v>
      </c>
    </row>
    <row r="18" spans="1:5" ht="25.5" x14ac:dyDescent="0.2">
      <c r="A18" s="57" t="s">
        <v>180</v>
      </c>
      <c r="B18" s="51" t="s">
        <v>253</v>
      </c>
      <c r="C18" s="104">
        <v>0</v>
      </c>
      <c r="D18" s="104">
        <v>0</v>
      </c>
      <c r="E18" s="104">
        <v>0</v>
      </c>
    </row>
    <row r="19" spans="1:5" x14ac:dyDescent="0.2">
      <c r="A19" s="57" t="s">
        <v>182</v>
      </c>
      <c r="B19" s="57" t="s">
        <v>140</v>
      </c>
      <c r="C19" s="104">
        <v>0</v>
      </c>
      <c r="D19" s="104">
        <v>0</v>
      </c>
      <c r="E19" s="104">
        <v>0</v>
      </c>
    </row>
    <row r="20" spans="1:5" x14ac:dyDescent="0.2">
      <c r="A20" s="57" t="s">
        <v>166</v>
      </c>
      <c r="B20" s="57" t="s">
        <v>320</v>
      </c>
      <c r="C20" s="104">
        <v>837121</v>
      </c>
      <c r="D20" s="104">
        <v>-231408</v>
      </c>
      <c r="E20" s="104">
        <v>605713</v>
      </c>
    </row>
    <row r="21" spans="1:5" x14ac:dyDescent="0.2">
      <c r="A21" s="57" t="s">
        <v>185</v>
      </c>
      <c r="B21" s="57" t="s">
        <v>142</v>
      </c>
      <c r="C21" s="104">
        <v>0</v>
      </c>
      <c r="D21" s="104">
        <v>0</v>
      </c>
      <c r="E21" s="104">
        <v>0</v>
      </c>
    </row>
    <row r="22" spans="1:5" x14ac:dyDescent="0.2">
      <c r="A22" s="57" t="s">
        <v>32</v>
      </c>
      <c r="B22" s="57" t="s">
        <v>33</v>
      </c>
      <c r="C22" s="93">
        <f>+C23+C35</f>
        <v>78520300</v>
      </c>
      <c r="D22" s="93">
        <f>+D23+D35</f>
        <v>0</v>
      </c>
      <c r="E22" s="93">
        <f>+E23+E35</f>
        <v>78520300</v>
      </c>
    </row>
    <row r="23" spans="1:5" x14ac:dyDescent="0.2">
      <c r="A23" s="57" t="s">
        <v>34</v>
      </c>
      <c r="B23" s="57" t="s">
        <v>286</v>
      </c>
      <c r="C23" s="93">
        <f>SUM(C24:C34)</f>
        <v>65682919</v>
      </c>
      <c r="D23" s="93">
        <f>SUM(D24:D34)</f>
        <v>0</v>
      </c>
      <c r="E23" s="93">
        <f>SUM(E24:E34)</f>
        <v>65682919</v>
      </c>
    </row>
    <row r="24" spans="1:5" x14ac:dyDescent="0.2">
      <c r="A24" s="57" t="s">
        <v>36</v>
      </c>
      <c r="B24" s="57" t="s">
        <v>321</v>
      </c>
      <c r="C24" s="104">
        <v>10073534</v>
      </c>
      <c r="D24" s="105">
        <v>0</v>
      </c>
      <c r="E24" s="104">
        <v>10073534</v>
      </c>
    </row>
    <row r="25" spans="1:5" x14ac:dyDescent="0.2">
      <c r="A25" s="57" t="s">
        <v>38</v>
      </c>
      <c r="B25" s="57" t="s">
        <v>322</v>
      </c>
      <c r="C25" s="104">
        <v>29933987</v>
      </c>
      <c r="D25" s="105">
        <v>0</v>
      </c>
      <c r="E25" s="104">
        <v>29933987</v>
      </c>
    </row>
    <row r="26" spans="1:5" x14ac:dyDescent="0.2">
      <c r="A26" s="57" t="s">
        <v>40</v>
      </c>
      <c r="B26" s="57" t="s">
        <v>323</v>
      </c>
      <c r="C26" s="104">
        <v>21130534</v>
      </c>
      <c r="D26" s="105">
        <v>0</v>
      </c>
      <c r="E26" s="104">
        <v>21130534</v>
      </c>
    </row>
    <row r="27" spans="1:5" x14ac:dyDescent="0.2">
      <c r="A27" s="57" t="s">
        <v>42</v>
      </c>
      <c r="B27" s="57" t="s">
        <v>271</v>
      </c>
      <c r="C27" s="104">
        <v>0</v>
      </c>
      <c r="D27" s="105">
        <v>0</v>
      </c>
      <c r="E27" s="104">
        <v>0</v>
      </c>
    </row>
    <row r="28" spans="1:5" ht="25.5" x14ac:dyDescent="0.2">
      <c r="A28" s="57" t="s">
        <v>143</v>
      </c>
      <c r="B28" s="51" t="s">
        <v>330</v>
      </c>
      <c r="C28" s="104">
        <v>28861</v>
      </c>
      <c r="D28" s="105">
        <v>0</v>
      </c>
      <c r="E28" s="104">
        <v>28861</v>
      </c>
    </row>
    <row r="29" spans="1:5" x14ac:dyDescent="0.2">
      <c r="A29" s="57" t="s">
        <v>255</v>
      </c>
      <c r="B29" s="57" t="s">
        <v>275</v>
      </c>
      <c r="C29" s="104">
        <v>438710</v>
      </c>
      <c r="D29" s="105">
        <v>0</v>
      </c>
      <c r="E29" s="104">
        <v>438710</v>
      </c>
    </row>
    <row r="30" spans="1:5" x14ac:dyDescent="0.2">
      <c r="A30" s="57" t="s">
        <v>256</v>
      </c>
      <c r="B30" s="51" t="s">
        <v>324</v>
      </c>
      <c r="C30" s="104">
        <v>27361</v>
      </c>
      <c r="D30" s="105">
        <v>0</v>
      </c>
      <c r="E30" s="104">
        <v>27361</v>
      </c>
    </row>
    <row r="31" spans="1:5" x14ac:dyDescent="0.2">
      <c r="A31" s="57" t="s">
        <v>46</v>
      </c>
      <c r="B31" s="57" t="s">
        <v>325</v>
      </c>
      <c r="C31" s="104">
        <v>0</v>
      </c>
      <c r="D31" s="105">
        <v>0</v>
      </c>
      <c r="E31" s="104">
        <v>0</v>
      </c>
    </row>
    <row r="32" spans="1:5" ht="25.5" x14ac:dyDescent="0.2">
      <c r="A32" s="57" t="s">
        <v>48</v>
      </c>
      <c r="B32" s="51" t="s">
        <v>331</v>
      </c>
      <c r="C32" s="104">
        <v>0</v>
      </c>
      <c r="D32" s="105">
        <v>0</v>
      </c>
      <c r="E32" s="104">
        <v>0</v>
      </c>
    </row>
    <row r="33" spans="1:5" x14ac:dyDescent="0.2">
      <c r="A33" s="57" t="s">
        <v>132</v>
      </c>
      <c r="B33" s="57" t="s">
        <v>326</v>
      </c>
      <c r="C33" s="104">
        <v>2038</v>
      </c>
      <c r="D33" s="105">
        <v>0</v>
      </c>
      <c r="E33" s="104">
        <v>2038</v>
      </c>
    </row>
    <row r="34" spans="1:5" x14ac:dyDescent="0.2">
      <c r="A34" s="57" t="s">
        <v>169</v>
      </c>
      <c r="B34" s="51" t="s">
        <v>327</v>
      </c>
      <c r="C34" s="104">
        <v>4047894</v>
      </c>
      <c r="D34" s="105">
        <v>0</v>
      </c>
      <c r="E34" s="104">
        <v>4047894</v>
      </c>
    </row>
    <row r="35" spans="1:5" x14ac:dyDescent="0.2">
      <c r="A35" s="57" t="s">
        <v>50</v>
      </c>
      <c r="B35" s="57" t="s">
        <v>51</v>
      </c>
      <c r="C35" s="93">
        <f>SUM(C36:C40)</f>
        <v>12837381</v>
      </c>
      <c r="D35" s="93">
        <f>SUM(D36:D40)</f>
        <v>0</v>
      </c>
      <c r="E35" s="93">
        <f>SUM(E36:E40)</f>
        <v>12837381</v>
      </c>
    </row>
    <row r="36" spans="1:5" x14ac:dyDescent="0.2">
      <c r="A36" s="57" t="s">
        <v>332</v>
      </c>
      <c r="B36" s="57" t="s">
        <v>53</v>
      </c>
      <c r="C36" s="104">
        <v>10164475</v>
      </c>
      <c r="D36" s="105">
        <v>0</v>
      </c>
      <c r="E36" s="104">
        <v>10164475</v>
      </c>
    </row>
    <row r="37" spans="1:5" x14ac:dyDescent="0.2">
      <c r="A37" s="57" t="s">
        <v>333</v>
      </c>
      <c r="B37" s="57" t="s">
        <v>376</v>
      </c>
      <c r="C37" s="104">
        <v>1843171</v>
      </c>
      <c r="D37" s="105">
        <v>0</v>
      </c>
      <c r="E37" s="104">
        <v>1843171</v>
      </c>
    </row>
    <row r="38" spans="1:5" x14ac:dyDescent="0.2">
      <c r="A38" s="57" t="s">
        <v>335</v>
      </c>
      <c r="B38" s="60" t="s">
        <v>334</v>
      </c>
      <c r="C38" s="104">
        <v>35961</v>
      </c>
      <c r="D38" s="105">
        <v>0</v>
      </c>
      <c r="E38" s="104">
        <v>35961</v>
      </c>
    </row>
    <row r="39" spans="1:5" ht="25.5" x14ac:dyDescent="0.2">
      <c r="A39" s="57" t="s">
        <v>369</v>
      </c>
      <c r="B39" s="66" t="s">
        <v>372</v>
      </c>
      <c r="C39" s="104">
        <v>-3929</v>
      </c>
      <c r="D39" s="105">
        <v>0</v>
      </c>
      <c r="E39" s="104">
        <v>-3929</v>
      </c>
    </row>
    <row r="40" spans="1:5" x14ac:dyDescent="0.2">
      <c r="A40" s="57" t="s">
        <v>371</v>
      </c>
      <c r="B40" s="60" t="s">
        <v>329</v>
      </c>
      <c r="C40" s="104">
        <v>797703</v>
      </c>
      <c r="D40" s="105">
        <v>0</v>
      </c>
      <c r="E40" s="104">
        <v>797703</v>
      </c>
    </row>
    <row r="41" spans="1:5" x14ac:dyDescent="0.2">
      <c r="A41" s="57" t="s">
        <v>58</v>
      </c>
      <c r="B41" s="57" t="s">
        <v>59</v>
      </c>
      <c r="C41" s="105">
        <v>0</v>
      </c>
      <c r="D41" s="105">
        <v>0</v>
      </c>
      <c r="E41" s="105">
        <v>0</v>
      </c>
    </row>
    <row r="42" spans="1:5" x14ac:dyDescent="0.2">
      <c r="A42" s="57" t="s">
        <v>60</v>
      </c>
      <c r="B42" s="57" t="s">
        <v>277</v>
      </c>
      <c r="C42" s="104">
        <v>30389788</v>
      </c>
      <c r="D42" s="105">
        <v>0</v>
      </c>
      <c r="E42" s="104">
        <v>30389788</v>
      </c>
    </row>
    <row r="43" spans="1:5" s="92" customFormat="1" x14ac:dyDescent="0.2">
      <c r="A43" s="58" t="s">
        <v>62</v>
      </c>
      <c r="B43" s="58" t="s">
        <v>278</v>
      </c>
      <c r="C43" s="104">
        <v>30389788</v>
      </c>
      <c r="D43" s="105">
        <v>0</v>
      </c>
      <c r="E43" s="104">
        <v>30389788</v>
      </c>
    </row>
    <row r="44" spans="1:5" s="92" customFormat="1" x14ac:dyDescent="0.2">
      <c r="A44" s="58"/>
      <c r="B44" s="58"/>
      <c r="C44" s="91"/>
    </row>
    <row r="45" spans="1:5" x14ac:dyDescent="0.2">
      <c r="A45" s="58"/>
      <c r="B45" s="58"/>
      <c r="C45" s="96"/>
    </row>
    <row r="46" spans="1:5" x14ac:dyDescent="0.2">
      <c r="A46" s="58"/>
      <c r="B46" s="58"/>
      <c r="C46" s="96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E61"/>
  <sheetViews>
    <sheetView workbookViewId="0">
      <selection activeCell="B36" sqref="B36"/>
    </sheetView>
  </sheetViews>
  <sheetFormatPr defaultRowHeight="12.75" x14ac:dyDescent="0.2"/>
  <cols>
    <col min="1" max="1" width="11.140625" style="92" customWidth="1"/>
    <col min="2" max="2" width="64.42578125" style="92" customWidth="1"/>
    <col min="3" max="3" width="10.85546875" style="91" bestFit="1" customWidth="1"/>
    <col min="4" max="4" width="10.5703125" style="91" bestFit="1" customWidth="1"/>
    <col min="5" max="5" width="10.85546875" style="91" bestFit="1" customWidth="1"/>
    <col min="6" max="16384" width="9.140625" style="91"/>
  </cols>
  <sheetData>
    <row r="1" spans="1:5" x14ac:dyDescent="0.2">
      <c r="A1" s="82" t="s">
        <v>158</v>
      </c>
      <c r="B1" s="89"/>
      <c r="C1" s="90"/>
    </row>
    <row r="2" spans="1:5" x14ac:dyDescent="0.2">
      <c r="A2" s="89"/>
      <c r="B2" s="89"/>
      <c r="C2" s="90"/>
    </row>
    <row r="3" spans="1:5" x14ac:dyDescent="0.2">
      <c r="A3" s="112" t="s">
        <v>0</v>
      </c>
      <c r="B3" s="112"/>
      <c r="C3" s="112"/>
    </row>
    <row r="4" spans="1:5" x14ac:dyDescent="0.2">
      <c r="A4" s="113" t="s">
        <v>403</v>
      </c>
      <c r="B4" s="112"/>
      <c r="C4" s="112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379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7" t="s">
        <v>8</v>
      </c>
      <c r="B8" s="57" t="s">
        <v>311</v>
      </c>
      <c r="C8" s="93">
        <f>SUM(C9:C21)</f>
        <v>84347271</v>
      </c>
      <c r="D8" s="93">
        <f>SUM(D9:D21)</f>
        <v>-7730649</v>
      </c>
      <c r="E8" s="93">
        <f>SUM(E9:E21)</f>
        <v>76616622</v>
      </c>
    </row>
    <row r="9" spans="1:5" x14ac:dyDescent="0.2">
      <c r="A9" s="57" t="s">
        <v>10</v>
      </c>
      <c r="B9" s="57" t="s">
        <v>312</v>
      </c>
      <c r="C9" s="104">
        <v>6807518</v>
      </c>
      <c r="D9" s="105">
        <v>0</v>
      </c>
      <c r="E9" s="104">
        <v>6807518</v>
      </c>
    </row>
    <row r="10" spans="1:5" x14ac:dyDescent="0.2">
      <c r="A10" s="57" t="s">
        <v>12</v>
      </c>
      <c r="B10" s="51" t="s">
        <v>313</v>
      </c>
      <c r="C10" s="104">
        <v>6373476</v>
      </c>
      <c r="D10" s="105">
        <v>0</v>
      </c>
      <c r="E10" s="104">
        <v>6373476</v>
      </c>
    </row>
    <row r="11" spans="1:5" ht="25.5" x14ac:dyDescent="0.2">
      <c r="A11" s="57" t="s">
        <v>14</v>
      </c>
      <c r="B11" s="51" t="s">
        <v>314</v>
      </c>
      <c r="C11" s="104">
        <v>548586</v>
      </c>
      <c r="D11" s="104">
        <v>-202408</v>
      </c>
      <c r="E11" s="104">
        <v>346178</v>
      </c>
    </row>
    <row r="12" spans="1:5" x14ac:dyDescent="0.2">
      <c r="A12" s="57" t="s">
        <v>16</v>
      </c>
      <c r="B12" s="57" t="s">
        <v>315</v>
      </c>
      <c r="C12" s="104">
        <v>59867838</v>
      </c>
      <c r="D12" s="104">
        <v>-5814606</v>
      </c>
      <c r="E12" s="104">
        <v>54053232</v>
      </c>
    </row>
    <row r="13" spans="1:5" x14ac:dyDescent="0.2">
      <c r="A13" s="57" t="s">
        <v>18</v>
      </c>
      <c r="B13" s="57" t="s">
        <v>316</v>
      </c>
      <c r="C13" s="104">
        <v>7259303</v>
      </c>
      <c r="D13" s="104">
        <v>-194295</v>
      </c>
      <c r="E13" s="104">
        <v>7065008</v>
      </c>
    </row>
    <row r="14" spans="1:5" x14ac:dyDescent="0.2">
      <c r="A14" s="57" t="s">
        <v>20</v>
      </c>
      <c r="B14" s="57" t="s">
        <v>317</v>
      </c>
      <c r="C14" s="104">
        <v>2163</v>
      </c>
      <c r="D14" s="104">
        <v>-2111</v>
      </c>
      <c r="E14" s="105">
        <v>52</v>
      </c>
    </row>
    <row r="15" spans="1:5" x14ac:dyDescent="0.2">
      <c r="A15" s="57" t="s">
        <v>22</v>
      </c>
      <c r="B15" s="57" t="s">
        <v>318</v>
      </c>
      <c r="C15" s="104">
        <v>687615</v>
      </c>
      <c r="D15" s="104">
        <v>-374714</v>
      </c>
      <c r="E15" s="104">
        <v>312901</v>
      </c>
    </row>
    <row r="16" spans="1:5" x14ac:dyDescent="0.2">
      <c r="A16" s="57" t="s">
        <v>24</v>
      </c>
      <c r="B16" s="57" t="s">
        <v>27</v>
      </c>
      <c r="C16" s="104">
        <v>492529</v>
      </c>
      <c r="D16" s="104">
        <v>-195215</v>
      </c>
      <c r="E16" s="104">
        <v>297314</v>
      </c>
    </row>
    <row r="17" spans="1:5" x14ac:dyDescent="0.2">
      <c r="A17" s="57" t="s">
        <v>26</v>
      </c>
      <c r="B17" s="51" t="s">
        <v>319</v>
      </c>
      <c r="C17" s="104">
        <v>1450487</v>
      </c>
      <c r="D17" s="104">
        <v>-717455</v>
      </c>
      <c r="E17" s="104">
        <v>733032</v>
      </c>
    </row>
    <row r="18" spans="1:5" ht="25.5" x14ac:dyDescent="0.2">
      <c r="A18" s="57" t="s">
        <v>180</v>
      </c>
      <c r="B18" s="51" t="s">
        <v>253</v>
      </c>
      <c r="C18" s="104">
        <v>0</v>
      </c>
      <c r="D18" s="104">
        <v>0</v>
      </c>
      <c r="E18" s="104">
        <v>0</v>
      </c>
    </row>
    <row r="19" spans="1:5" x14ac:dyDescent="0.2">
      <c r="A19" s="57" t="s">
        <v>182</v>
      </c>
      <c r="B19" s="57" t="s">
        <v>140</v>
      </c>
      <c r="C19" s="104">
        <v>0</v>
      </c>
      <c r="D19" s="104">
        <v>0</v>
      </c>
      <c r="E19" s="104">
        <v>0</v>
      </c>
    </row>
    <row r="20" spans="1:5" x14ac:dyDescent="0.2">
      <c r="A20" s="57" t="s">
        <v>166</v>
      </c>
      <c r="B20" s="57" t="s">
        <v>320</v>
      </c>
      <c r="C20" s="104">
        <v>857756</v>
      </c>
      <c r="D20" s="104">
        <v>-229845</v>
      </c>
      <c r="E20" s="104">
        <v>627911</v>
      </c>
    </row>
    <row r="21" spans="1:5" x14ac:dyDescent="0.2">
      <c r="A21" s="57" t="s">
        <v>185</v>
      </c>
      <c r="B21" s="57" t="s">
        <v>142</v>
      </c>
      <c r="C21" s="104">
        <v>0</v>
      </c>
      <c r="D21" s="104">
        <v>0</v>
      </c>
      <c r="E21" s="104">
        <v>0</v>
      </c>
    </row>
    <row r="22" spans="1:5" x14ac:dyDescent="0.2">
      <c r="A22" s="57" t="s">
        <v>32</v>
      </c>
      <c r="B22" s="57" t="s">
        <v>33</v>
      </c>
      <c r="C22" s="93">
        <f>+C23+C35</f>
        <v>76616622</v>
      </c>
      <c r="D22" s="93">
        <f>+D23+D35</f>
        <v>0</v>
      </c>
      <c r="E22" s="93">
        <f>+E23+E35</f>
        <v>76616622</v>
      </c>
    </row>
    <row r="23" spans="1:5" x14ac:dyDescent="0.2">
      <c r="A23" s="57" t="s">
        <v>34</v>
      </c>
      <c r="B23" s="57" t="s">
        <v>286</v>
      </c>
      <c r="C23" s="93">
        <f>SUM(C24:C34)</f>
        <v>64068373</v>
      </c>
      <c r="D23" s="93">
        <f>SUM(D24:D34)</f>
        <v>0</v>
      </c>
      <c r="E23" s="93">
        <f>SUM(E24:E34)</f>
        <v>64068373</v>
      </c>
    </row>
    <row r="24" spans="1:5" x14ac:dyDescent="0.2">
      <c r="A24" s="57" t="s">
        <v>36</v>
      </c>
      <c r="B24" s="57" t="s">
        <v>321</v>
      </c>
      <c r="C24" s="104">
        <v>9898548</v>
      </c>
      <c r="D24" s="105">
        <v>0</v>
      </c>
      <c r="E24" s="104">
        <v>9898548</v>
      </c>
    </row>
    <row r="25" spans="1:5" x14ac:dyDescent="0.2">
      <c r="A25" s="57" t="s">
        <v>38</v>
      </c>
      <c r="B25" s="57" t="s">
        <v>322</v>
      </c>
      <c r="C25" s="104">
        <v>30290097</v>
      </c>
      <c r="D25" s="105">
        <v>0</v>
      </c>
      <c r="E25" s="104">
        <v>30290097</v>
      </c>
    </row>
    <row r="26" spans="1:5" x14ac:dyDescent="0.2">
      <c r="A26" s="57" t="s">
        <v>40</v>
      </c>
      <c r="B26" s="57" t="s">
        <v>323</v>
      </c>
      <c r="C26" s="104">
        <v>19549867</v>
      </c>
      <c r="D26" s="105">
        <v>0</v>
      </c>
      <c r="E26" s="104">
        <v>19549867</v>
      </c>
    </row>
    <row r="27" spans="1:5" x14ac:dyDescent="0.2">
      <c r="A27" s="57" t="s">
        <v>42</v>
      </c>
      <c r="B27" s="57" t="s">
        <v>271</v>
      </c>
      <c r="C27" s="104">
        <v>0</v>
      </c>
      <c r="D27" s="105">
        <v>0</v>
      </c>
      <c r="E27" s="104">
        <v>0</v>
      </c>
    </row>
    <row r="28" spans="1:5" ht="25.5" x14ac:dyDescent="0.2">
      <c r="A28" s="57" t="s">
        <v>143</v>
      </c>
      <c r="B28" s="51" t="s">
        <v>330</v>
      </c>
      <c r="C28" s="104">
        <v>19905</v>
      </c>
      <c r="D28" s="105">
        <v>0</v>
      </c>
      <c r="E28" s="104">
        <v>19905</v>
      </c>
    </row>
    <row r="29" spans="1:5" x14ac:dyDescent="0.2">
      <c r="A29" s="57" t="s">
        <v>255</v>
      </c>
      <c r="B29" s="57" t="s">
        <v>275</v>
      </c>
      <c r="C29" s="104">
        <v>437427</v>
      </c>
      <c r="D29" s="105">
        <v>0</v>
      </c>
      <c r="E29" s="104">
        <v>437427</v>
      </c>
    </row>
    <row r="30" spans="1:5" x14ac:dyDescent="0.2">
      <c r="A30" s="57" t="s">
        <v>256</v>
      </c>
      <c r="B30" s="51" t="s">
        <v>324</v>
      </c>
      <c r="C30" s="104">
        <v>25413</v>
      </c>
      <c r="D30" s="105">
        <v>0</v>
      </c>
      <c r="E30" s="104">
        <v>25413</v>
      </c>
    </row>
    <row r="31" spans="1:5" x14ac:dyDescent="0.2">
      <c r="A31" s="57" t="s">
        <v>46</v>
      </c>
      <c r="B31" s="57" t="s">
        <v>325</v>
      </c>
      <c r="C31" s="104">
        <v>0</v>
      </c>
      <c r="D31" s="105">
        <v>0</v>
      </c>
      <c r="E31" s="104">
        <v>0</v>
      </c>
    </row>
    <row r="32" spans="1:5" ht="25.5" x14ac:dyDescent="0.2">
      <c r="A32" s="57" t="s">
        <v>48</v>
      </c>
      <c r="B32" s="51" t="s">
        <v>331</v>
      </c>
      <c r="C32" s="104">
        <v>0</v>
      </c>
      <c r="D32" s="105">
        <v>0</v>
      </c>
      <c r="E32" s="104">
        <v>0</v>
      </c>
    </row>
    <row r="33" spans="1:5" x14ac:dyDescent="0.2">
      <c r="A33" s="57" t="s">
        <v>132</v>
      </c>
      <c r="B33" s="57" t="s">
        <v>326</v>
      </c>
      <c r="C33" s="104">
        <v>2038</v>
      </c>
      <c r="D33" s="105">
        <v>0</v>
      </c>
      <c r="E33" s="104">
        <v>2038</v>
      </c>
    </row>
    <row r="34" spans="1:5" x14ac:dyDescent="0.2">
      <c r="A34" s="57" t="s">
        <v>169</v>
      </c>
      <c r="B34" s="51" t="s">
        <v>327</v>
      </c>
      <c r="C34" s="104">
        <v>3845078</v>
      </c>
      <c r="D34" s="105">
        <v>0</v>
      </c>
      <c r="E34" s="104">
        <v>3845078</v>
      </c>
    </row>
    <row r="35" spans="1:5" x14ac:dyDescent="0.2">
      <c r="A35" s="57" t="s">
        <v>50</v>
      </c>
      <c r="B35" s="57" t="s">
        <v>51</v>
      </c>
      <c r="C35" s="93">
        <f>SUM(C36:C40)</f>
        <v>12548249</v>
      </c>
      <c r="D35" s="93">
        <f>SUM(D36:D40)</f>
        <v>0</v>
      </c>
      <c r="E35" s="93">
        <f>SUM(E36:E40)</f>
        <v>12548249</v>
      </c>
    </row>
    <row r="36" spans="1:5" x14ac:dyDescent="0.2">
      <c r="A36" s="57" t="s">
        <v>332</v>
      </c>
      <c r="B36" s="57" t="s">
        <v>53</v>
      </c>
      <c r="C36" s="104">
        <v>10164475</v>
      </c>
      <c r="D36" s="105">
        <v>0</v>
      </c>
      <c r="E36" s="104">
        <v>10164475</v>
      </c>
    </row>
    <row r="37" spans="1:5" x14ac:dyDescent="0.2">
      <c r="A37" s="57" t="s">
        <v>333</v>
      </c>
      <c r="B37" s="57" t="s">
        <v>376</v>
      </c>
      <c r="C37" s="104">
        <v>1843171</v>
      </c>
      <c r="D37" s="105">
        <v>0</v>
      </c>
      <c r="E37" s="104">
        <v>1843171</v>
      </c>
    </row>
    <row r="38" spans="1:5" x14ac:dyDescent="0.2">
      <c r="A38" s="57" t="s">
        <v>335</v>
      </c>
      <c r="B38" s="60" t="s">
        <v>334</v>
      </c>
      <c r="C38" s="104">
        <v>30407</v>
      </c>
      <c r="D38" s="105">
        <v>0</v>
      </c>
      <c r="E38" s="104">
        <v>30407</v>
      </c>
    </row>
    <row r="39" spans="1:5" ht="25.5" x14ac:dyDescent="0.2">
      <c r="A39" s="57" t="s">
        <v>369</v>
      </c>
      <c r="B39" s="66" t="s">
        <v>372</v>
      </c>
      <c r="C39" s="104">
        <v>-3929</v>
      </c>
      <c r="D39" s="105">
        <v>0</v>
      </c>
      <c r="E39" s="104">
        <v>-3929</v>
      </c>
    </row>
    <row r="40" spans="1:5" x14ac:dyDescent="0.2">
      <c r="A40" s="57" t="s">
        <v>371</v>
      </c>
      <c r="B40" s="60" t="s">
        <v>329</v>
      </c>
      <c r="C40" s="104">
        <v>514125</v>
      </c>
      <c r="D40" s="105">
        <v>0</v>
      </c>
      <c r="E40" s="104">
        <v>514125</v>
      </c>
    </row>
    <row r="41" spans="1:5" x14ac:dyDescent="0.2">
      <c r="A41" s="57" t="s">
        <v>58</v>
      </c>
      <c r="B41" s="57" t="s">
        <v>59</v>
      </c>
      <c r="C41" s="105">
        <v>0</v>
      </c>
      <c r="D41" s="105">
        <v>0</v>
      </c>
      <c r="E41" s="105">
        <v>0</v>
      </c>
    </row>
    <row r="42" spans="1:5" x14ac:dyDescent="0.2">
      <c r="A42" s="57" t="s">
        <v>60</v>
      </c>
      <c r="B42" s="57" t="s">
        <v>277</v>
      </c>
      <c r="C42" s="104">
        <v>31636778</v>
      </c>
      <c r="D42" s="105">
        <v>0</v>
      </c>
      <c r="E42" s="104">
        <v>31636778</v>
      </c>
    </row>
    <row r="43" spans="1:5" s="92" customFormat="1" x14ac:dyDescent="0.2">
      <c r="A43" s="58" t="s">
        <v>62</v>
      </c>
      <c r="B43" s="58" t="s">
        <v>278</v>
      </c>
      <c r="C43" s="104">
        <v>31636778</v>
      </c>
      <c r="D43" s="105">
        <v>0</v>
      </c>
      <c r="E43" s="104">
        <v>31636778</v>
      </c>
    </row>
    <row r="44" spans="1:5" s="92" customFormat="1" x14ac:dyDescent="0.2">
      <c r="A44" s="58"/>
      <c r="B44" s="58"/>
      <c r="C44" s="91"/>
    </row>
    <row r="45" spans="1:5" x14ac:dyDescent="0.2">
      <c r="A45" s="58"/>
      <c r="B45" s="58"/>
      <c r="C45" s="96"/>
    </row>
    <row r="46" spans="1:5" x14ac:dyDescent="0.2">
      <c r="A46" s="58"/>
      <c r="B46" s="58"/>
      <c r="C46" s="96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92" customWidth="1"/>
    <col min="2" max="2" width="64.42578125" style="92" customWidth="1"/>
    <col min="3" max="3" width="10.85546875" style="91" bestFit="1" customWidth="1"/>
    <col min="4" max="4" width="10.5703125" style="91" bestFit="1" customWidth="1"/>
    <col min="5" max="5" width="10.85546875" style="91" bestFit="1" customWidth="1"/>
    <col min="6" max="16384" width="9.140625" style="91"/>
  </cols>
  <sheetData>
    <row r="1" spans="1:5" x14ac:dyDescent="0.2">
      <c r="A1" s="82" t="s">
        <v>158</v>
      </c>
      <c r="B1" s="89"/>
      <c r="C1" s="90"/>
    </row>
    <row r="2" spans="1:5" x14ac:dyDescent="0.2">
      <c r="A2" s="89"/>
      <c r="B2" s="89"/>
      <c r="C2" s="90"/>
    </row>
    <row r="3" spans="1:5" x14ac:dyDescent="0.2">
      <c r="A3" s="112" t="s">
        <v>0</v>
      </c>
      <c r="B3" s="112"/>
      <c r="C3" s="112"/>
    </row>
    <row r="4" spans="1:5" x14ac:dyDescent="0.2">
      <c r="A4" s="113" t="s">
        <v>401</v>
      </c>
      <c r="B4" s="112"/>
      <c r="C4" s="112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379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7" t="s">
        <v>8</v>
      </c>
      <c r="B8" s="57" t="s">
        <v>311</v>
      </c>
      <c r="C8" s="93">
        <f>SUM(C9:C21)</f>
        <v>80979127</v>
      </c>
      <c r="D8" s="93">
        <f>SUM(D9:D21)</f>
        <v>-7191818</v>
      </c>
      <c r="E8" s="93">
        <f>SUM(E9:E21)</f>
        <v>73787309</v>
      </c>
    </row>
    <row r="9" spans="1:5" x14ac:dyDescent="0.2">
      <c r="A9" s="57" t="s">
        <v>10</v>
      </c>
      <c r="B9" s="57" t="s">
        <v>312</v>
      </c>
      <c r="C9" s="104">
        <v>3786983</v>
      </c>
      <c r="D9" s="105">
        <v>0</v>
      </c>
      <c r="E9" s="104">
        <v>3786983</v>
      </c>
    </row>
    <row r="10" spans="1:5" x14ac:dyDescent="0.2">
      <c r="A10" s="57" t="s">
        <v>12</v>
      </c>
      <c r="B10" s="51" t="s">
        <v>313</v>
      </c>
      <c r="C10" s="104">
        <v>10945892</v>
      </c>
      <c r="D10" s="105">
        <v>0</v>
      </c>
      <c r="E10" s="104">
        <v>10945892</v>
      </c>
    </row>
    <row r="11" spans="1:5" ht="25.5" x14ac:dyDescent="0.2">
      <c r="A11" s="57" t="s">
        <v>14</v>
      </c>
      <c r="B11" s="51" t="s">
        <v>314</v>
      </c>
      <c r="C11" s="104">
        <v>564029</v>
      </c>
      <c r="D11" s="104">
        <v>-194220</v>
      </c>
      <c r="E11" s="104">
        <v>369809</v>
      </c>
    </row>
    <row r="12" spans="1:5" x14ac:dyDescent="0.2">
      <c r="A12" s="57" t="s">
        <v>16</v>
      </c>
      <c r="B12" s="57" t="s">
        <v>315</v>
      </c>
      <c r="C12" s="104">
        <v>55249005</v>
      </c>
      <c r="D12" s="104">
        <v>-5457679</v>
      </c>
      <c r="E12" s="104">
        <v>49791326</v>
      </c>
    </row>
    <row r="13" spans="1:5" x14ac:dyDescent="0.2">
      <c r="A13" s="57" t="s">
        <v>18</v>
      </c>
      <c r="B13" s="57" t="s">
        <v>316</v>
      </c>
      <c r="C13" s="104">
        <v>7200191</v>
      </c>
      <c r="D13" s="104">
        <v>-186260</v>
      </c>
      <c r="E13" s="104">
        <v>7013931</v>
      </c>
    </row>
    <row r="14" spans="1:5" x14ac:dyDescent="0.2">
      <c r="A14" s="57" t="s">
        <v>20</v>
      </c>
      <c r="B14" s="57" t="s">
        <v>317</v>
      </c>
      <c r="C14" s="104">
        <v>2163</v>
      </c>
      <c r="D14" s="104">
        <v>-2111</v>
      </c>
      <c r="E14" s="105">
        <v>52</v>
      </c>
    </row>
    <row r="15" spans="1:5" x14ac:dyDescent="0.2">
      <c r="A15" s="57" t="s">
        <v>22</v>
      </c>
      <c r="B15" s="57" t="s">
        <v>318</v>
      </c>
      <c r="C15" s="104">
        <v>637961</v>
      </c>
      <c r="D15" s="104">
        <v>-327016</v>
      </c>
      <c r="E15" s="104">
        <v>310945</v>
      </c>
    </row>
    <row r="16" spans="1:5" x14ac:dyDescent="0.2">
      <c r="A16" s="57" t="s">
        <v>24</v>
      </c>
      <c r="B16" s="57" t="s">
        <v>27</v>
      </c>
      <c r="C16" s="104">
        <v>440359</v>
      </c>
      <c r="D16" s="104">
        <v>-168609</v>
      </c>
      <c r="E16" s="104">
        <v>271750</v>
      </c>
    </row>
    <row r="17" spans="1:5" x14ac:dyDescent="0.2">
      <c r="A17" s="57" t="s">
        <v>26</v>
      </c>
      <c r="B17" s="51" t="s">
        <v>319</v>
      </c>
      <c r="C17" s="104">
        <v>1457251</v>
      </c>
      <c r="D17" s="104">
        <v>-703290</v>
      </c>
      <c r="E17" s="104">
        <v>753961</v>
      </c>
    </row>
    <row r="18" spans="1:5" ht="25.5" x14ac:dyDescent="0.2">
      <c r="A18" s="57" t="s">
        <v>180</v>
      </c>
      <c r="B18" s="51" t="s">
        <v>253</v>
      </c>
      <c r="C18" s="104">
        <v>0</v>
      </c>
      <c r="D18" s="104">
        <v>0</v>
      </c>
      <c r="E18" s="104">
        <v>0</v>
      </c>
    </row>
    <row r="19" spans="1:5" x14ac:dyDescent="0.2">
      <c r="A19" s="57" t="s">
        <v>182</v>
      </c>
      <c r="B19" s="57" t="s">
        <v>140</v>
      </c>
      <c r="C19" s="105">
        <v>0</v>
      </c>
      <c r="D19" s="105">
        <v>0</v>
      </c>
      <c r="E19" s="105">
        <v>0</v>
      </c>
    </row>
    <row r="20" spans="1:5" x14ac:dyDescent="0.2">
      <c r="A20" s="57" t="s">
        <v>166</v>
      </c>
      <c r="B20" s="57" t="s">
        <v>320</v>
      </c>
      <c r="C20" s="104">
        <v>695293</v>
      </c>
      <c r="D20" s="104">
        <v>-152633</v>
      </c>
      <c r="E20" s="104">
        <v>542660</v>
      </c>
    </row>
    <row r="21" spans="1:5" x14ac:dyDescent="0.2">
      <c r="A21" s="57" t="s">
        <v>185</v>
      </c>
      <c r="B21" s="57" t="s">
        <v>142</v>
      </c>
      <c r="C21" s="104">
        <v>0</v>
      </c>
      <c r="D21" s="104">
        <v>0</v>
      </c>
      <c r="E21" s="104">
        <v>0</v>
      </c>
    </row>
    <row r="22" spans="1:5" x14ac:dyDescent="0.2">
      <c r="A22" s="57" t="s">
        <v>32</v>
      </c>
      <c r="B22" s="57" t="s">
        <v>33</v>
      </c>
      <c r="C22" s="93">
        <f>+C23+C35</f>
        <v>73787309</v>
      </c>
      <c r="D22" s="93">
        <f>+D23+D35</f>
        <v>0</v>
      </c>
      <c r="E22" s="93">
        <f>+E23+E35</f>
        <v>73787309</v>
      </c>
    </row>
    <row r="23" spans="1:5" x14ac:dyDescent="0.2">
      <c r="A23" s="57" t="s">
        <v>34</v>
      </c>
      <c r="B23" s="57" t="s">
        <v>286</v>
      </c>
      <c r="C23" s="93">
        <f>SUM(C24:C34)</f>
        <v>61476596</v>
      </c>
      <c r="D23" s="93">
        <f>SUM(D24:D34)</f>
        <v>0</v>
      </c>
      <c r="E23" s="93">
        <f>SUM(E24:E34)</f>
        <v>61476596</v>
      </c>
    </row>
    <row r="24" spans="1:5" x14ac:dyDescent="0.2">
      <c r="A24" s="57" t="s">
        <v>36</v>
      </c>
      <c r="B24" s="57" t="s">
        <v>321</v>
      </c>
      <c r="C24" s="104">
        <v>8880910</v>
      </c>
      <c r="D24" s="105">
        <v>0</v>
      </c>
      <c r="E24" s="104">
        <v>8880910</v>
      </c>
    </row>
    <row r="25" spans="1:5" x14ac:dyDescent="0.2">
      <c r="A25" s="57" t="s">
        <v>38</v>
      </c>
      <c r="B25" s="57" t="s">
        <v>322</v>
      </c>
      <c r="C25" s="104">
        <v>29575928</v>
      </c>
      <c r="D25" s="105">
        <v>0</v>
      </c>
      <c r="E25" s="104">
        <v>29575928</v>
      </c>
    </row>
    <row r="26" spans="1:5" x14ac:dyDescent="0.2">
      <c r="A26" s="57" t="s">
        <v>40</v>
      </c>
      <c r="B26" s="57" t="s">
        <v>323</v>
      </c>
      <c r="C26" s="104">
        <v>18697650</v>
      </c>
      <c r="D26" s="105">
        <v>0</v>
      </c>
      <c r="E26" s="104">
        <v>18697650</v>
      </c>
    </row>
    <row r="27" spans="1:5" x14ac:dyDescent="0.2">
      <c r="A27" s="57" t="s">
        <v>42</v>
      </c>
      <c r="B27" s="57" t="s">
        <v>271</v>
      </c>
      <c r="C27" s="104"/>
      <c r="D27" s="105"/>
      <c r="E27" s="104"/>
    </row>
    <row r="28" spans="1:5" ht="25.5" x14ac:dyDescent="0.2">
      <c r="A28" s="57" t="s">
        <v>143</v>
      </c>
      <c r="B28" s="51" t="s">
        <v>330</v>
      </c>
      <c r="C28" s="104">
        <v>18160</v>
      </c>
      <c r="D28" s="105">
        <v>0</v>
      </c>
      <c r="E28" s="104">
        <v>18160</v>
      </c>
    </row>
    <row r="29" spans="1:5" x14ac:dyDescent="0.2">
      <c r="A29" s="57" t="s">
        <v>255</v>
      </c>
      <c r="B29" s="57" t="s">
        <v>275</v>
      </c>
      <c r="C29" s="104">
        <v>397828</v>
      </c>
      <c r="D29" s="105">
        <v>0</v>
      </c>
      <c r="E29" s="104">
        <v>397828</v>
      </c>
    </row>
    <row r="30" spans="1:5" x14ac:dyDescent="0.2">
      <c r="A30" s="57" t="s">
        <v>256</v>
      </c>
      <c r="B30" s="51" t="s">
        <v>324</v>
      </c>
      <c r="C30" s="104">
        <v>25204</v>
      </c>
      <c r="D30" s="105">
        <v>0</v>
      </c>
      <c r="E30" s="104">
        <v>25204</v>
      </c>
    </row>
    <row r="31" spans="1:5" x14ac:dyDescent="0.2">
      <c r="A31" s="57" t="s">
        <v>46</v>
      </c>
      <c r="B31" s="57" t="s">
        <v>325</v>
      </c>
      <c r="C31" s="105">
        <v>0</v>
      </c>
      <c r="D31" s="105">
        <v>0</v>
      </c>
      <c r="E31" s="105">
        <v>0</v>
      </c>
    </row>
    <row r="32" spans="1:5" ht="25.5" x14ac:dyDescent="0.2">
      <c r="A32" s="57" t="s">
        <v>48</v>
      </c>
      <c r="B32" s="51" t="s">
        <v>331</v>
      </c>
      <c r="C32" s="105">
        <v>0</v>
      </c>
      <c r="D32" s="105">
        <v>0</v>
      </c>
      <c r="E32" s="105">
        <v>0</v>
      </c>
    </row>
    <row r="33" spans="1:5" x14ac:dyDescent="0.2">
      <c r="A33" s="57" t="s">
        <v>132</v>
      </c>
      <c r="B33" s="57" t="s">
        <v>326</v>
      </c>
      <c r="C33" s="104">
        <v>2038</v>
      </c>
      <c r="D33" s="105">
        <v>0</v>
      </c>
      <c r="E33" s="104">
        <v>2038</v>
      </c>
    </row>
    <row r="34" spans="1:5" x14ac:dyDescent="0.2">
      <c r="A34" s="57" t="s">
        <v>169</v>
      </c>
      <c r="B34" s="51" t="s">
        <v>327</v>
      </c>
      <c r="C34" s="104">
        <v>3878878</v>
      </c>
      <c r="D34" s="105">
        <v>0</v>
      </c>
      <c r="E34" s="104">
        <v>3878878</v>
      </c>
    </row>
    <row r="35" spans="1:5" x14ac:dyDescent="0.2">
      <c r="A35" s="57" t="s">
        <v>50</v>
      </c>
      <c r="B35" s="57" t="s">
        <v>51</v>
      </c>
      <c r="C35" s="93">
        <f>SUM(C36:C40)</f>
        <v>12310713</v>
      </c>
      <c r="D35" s="93">
        <f>SUM(D36:D40)</f>
        <v>0</v>
      </c>
      <c r="E35" s="93">
        <f>SUM(E36:E40)</f>
        <v>12310713</v>
      </c>
    </row>
    <row r="36" spans="1:5" x14ac:dyDescent="0.2">
      <c r="A36" s="57" t="s">
        <v>332</v>
      </c>
      <c r="B36" s="57" t="s">
        <v>53</v>
      </c>
      <c r="C36" s="104">
        <v>10164475</v>
      </c>
      <c r="D36" s="105">
        <v>0</v>
      </c>
      <c r="E36" s="104">
        <v>10164475</v>
      </c>
    </row>
    <row r="37" spans="1:5" x14ac:dyDescent="0.2">
      <c r="A37" s="57" t="s">
        <v>333</v>
      </c>
      <c r="B37" s="57" t="s">
        <v>376</v>
      </c>
      <c r="C37" s="104">
        <v>1843171</v>
      </c>
      <c r="D37" s="105">
        <v>0</v>
      </c>
      <c r="E37" s="104">
        <v>1843171</v>
      </c>
    </row>
    <row r="38" spans="1:5" x14ac:dyDescent="0.2">
      <c r="A38" s="57" t="s">
        <v>335</v>
      </c>
      <c r="B38" s="60" t="s">
        <v>334</v>
      </c>
      <c r="C38" s="104">
        <v>27602</v>
      </c>
      <c r="D38" s="105">
        <v>0</v>
      </c>
      <c r="E38" s="104">
        <v>27602</v>
      </c>
    </row>
    <row r="39" spans="1:5" ht="25.5" x14ac:dyDescent="0.2">
      <c r="A39" s="57" t="s">
        <v>369</v>
      </c>
      <c r="B39" s="66" t="s">
        <v>372</v>
      </c>
      <c r="C39" s="104">
        <v>-3929</v>
      </c>
      <c r="D39" s="105">
        <v>0</v>
      </c>
      <c r="E39" s="104">
        <v>-3929</v>
      </c>
    </row>
    <row r="40" spans="1:5" x14ac:dyDescent="0.2">
      <c r="A40" s="57" t="s">
        <v>371</v>
      </c>
      <c r="B40" s="60" t="s">
        <v>329</v>
      </c>
      <c r="C40" s="104">
        <v>279394</v>
      </c>
      <c r="D40" s="105">
        <v>0</v>
      </c>
      <c r="E40" s="104">
        <v>279394</v>
      </c>
    </row>
    <row r="41" spans="1:5" x14ac:dyDescent="0.2">
      <c r="A41" s="57" t="s">
        <v>58</v>
      </c>
      <c r="B41" s="57" t="s">
        <v>59</v>
      </c>
      <c r="C41" s="105">
        <v>0</v>
      </c>
      <c r="D41" s="105">
        <v>0</v>
      </c>
      <c r="E41" s="105">
        <v>0</v>
      </c>
    </row>
    <row r="42" spans="1:5" x14ac:dyDescent="0.2">
      <c r="A42" s="57" t="s">
        <v>60</v>
      </c>
      <c r="B42" s="57" t="s">
        <v>277</v>
      </c>
      <c r="C42" s="104">
        <v>31677708</v>
      </c>
      <c r="D42" s="105">
        <v>0</v>
      </c>
      <c r="E42" s="104">
        <v>31677708</v>
      </c>
    </row>
    <row r="43" spans="1:5" s="92" customFormat="1" x14ac:dyDescent="0.2">
      <c r="A43" s="58" t="s">
        <v>62</v>
      </c>
      <c r="B43" s="58" t="s">
        <v>278</v>
      </c>
      <c r="C43" s="104">
        <v>31677708</v>
      </c>
      <c r="D43" s="105">
        <v>0</v>
      </c>
      <c r="E43" s="104">
        <v>31677708</v>
      </c>
    </row>
    <row r="44" spans="1:5" s="92" customFormat="1" x14ac:dyDescent="0.2">
      <c r="A44" s="58"/>
      <c r="B44" s="58"/>
      <c r="C44" s="91"/>
    </row>
    <row r="45" spans="1:5" x14ac:dyDescent="0.2">
      <c r="A45" s="58"/>
      <c r="B45" s="58"/>
      <c r="C45" s="96"/>
    </row>
    <row r="46" spans="1:5" x14ac:dyDescent="0.2">
      <c r="A46" s="58"/>
      <c r="B46" s="58"/>
      <c r="C46" s="96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92" customWidth="1"/>
    <col min="2" max="2" width="64.42578125" style="92" customWidth="1"/>
    <col min="3" max="3" width="10.85546875" style="91" bestFit="1" customWidth="1"/>
    <col min="4" max="4" width="10.5703125" style="91" bestFit="1" customWidth="1"/>
    <col min="5" max="5" width="10.85546875" style="91" bestFit="1" customWidth="1"/>
    <col min="6" max="16384" width="9.140625" style="91"/>
  </cols>
  <sheetData>
    <row r="1" spans="1:5" x14ac:dyDescent="0.2">
      <c r="A1" s="82" t="s">
        <v>158</v>
      </c>
      <c r="B1" s="89"/>
      <c r="C1" s="90"/>
    </row>
    <row r="2" spans="1:5" x14ac:dyDescent="0.2">
      <c r="A2" s="89"/>
      <c r="B2" s="89"/>
      <c r="C2" s="90"/>
    </row>
    <row r="3" spans="1:5" x14ac:dyDescent="0.2">
      <c r="A3" s="112" t="s">
        <v>0</v>
      </c>
      <c r="B3" s="112"/>
      <c r="C3" s="112"/>
    </row>
    <row r="4" spans="1:5" x14ac:dyDescent="0.2">
      <c r="A4" s="113" t="s">
        <v>398</v>
      </c>
      <c r="B4" s="112"/>
      <c r="C4" s="112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379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7" t="s">
        <v>8</v>
      </c>
      <c r="B8" s="57" t="s">
        <v>311</v>
      </c>
      <c r="C8" s="93">
        <f>SUM(C9:C21)</f>
        <v>78673495</v>
      </c>
      <c r="D8" s="93">
        <f>SUM(D9:D21)</f>
        <v>-6596551</v>
      </c>
      <c r="E8" s="93">
        <f>SUM(E9:E21)</f>
        <v>72076944</v>
      </c>
    </row>
    <row r="9" spans="1:5" x14ac:dyDescent="0.2">
      <c r="A9" s="57" t="s">
        <v>10</v>
      </c>
      <c r="B9" s="57" t="s">
        <v>312</v>
      </c>
      <c r="C9" s="104">
        <v>4232332</v>
      </c>
      <c r="D9" s="105">
        <v>0</v>
      </c>
      <c r="E9" s="104">
        <v>4232332</v>
      </c>
    </row>
    <row r="10" spans="1:5" x14ac:dyDescent="0.2">
      <c r="A10" s="57" t="s">
        <v>12</v>
      </c>
      <c r="B10" s="51" t="s">
        <v>313</v>
      </c>
      <c r="C10" s="104">
        <v>13641927</v>
      </c>
      <c r="D10" s="105">
        <v>0</v>
      </c>
      <c r="E10" s="104">
        <v>13641927</v>
      </c>
    </row>
    <row r="11" spans="1:5" ht="25.5" x14ac:dyDescent="0.2">
      <c r="A11" s="57" t="s">
        <v>14</v>
      </c>
      <c r="B11" s="51" t="s">
        <v>314</v>
      </c>
      <c r="C11" s="104">
        <v>442165</v>
      </c>
      <c r="D11" s="104">
        <v>-183178</v>
      </c>
      <c r="E11" s="104">
        <v>258987</v>
      </c>
    </row>
    <row r="12" spans="1:5" x14ac:dyDescent="0.2">
      <c r="A12" s="57" t="s">
        <v>16</v>
      </c>
      <c r="B12" s="57" t="s">
        <v>315</v>
      </c>
      <c r="C12" s="104">
        <v>50934999</v>
      </c>
      <c r="D12" s="104">
        <v>-4982225</v>
      </c>
      <c r="E12" s="104">
        <v>45952774</v>
      </c>
    </row>
    <row r="13" spans="1:5" x14ac:dyDescent="0.2">
      <c r="A13" s="57" t="s">
        <v>18</v>
      </c>
      <c r="B13" s="57" t="s">
        <v>316</v>
      </c>
      <c r="C13" s="104">
        <v>6365423</v>
      </c>
      <c r="D13" s="104">
        <v>-191427</v>
      </c>
      <c r="E13" s="104">
        <v>6173996</v>
      </c>
    </row>
    <row r="14" spans="1:5" x14ac:dyDescent="0.2">
      <c r="A14" s="57" t="s">
        <v>20</v>
      </c>
      <c r="B14" s="57" t="s">
        <v>317</v>
      </c>
      <c r="C14" s="104">
        <v>2163</v>
      </c>
      <c r="D14" s="104">
        <v>-2111</v>
      </c>
      <c r="E14" s="105">
        <v>52</v>
      </c>
    </row>
    <row r="15" spans="1:5" x14ac:dyDescent="0.2">
      <c r="A15" s="57" t="s">
        <v>22</v>
      </c>
      <c r="B15" s="57" t="s">
        <v>318</v>
      </c>
      <c r="C15" s="104">
        <v>515407</v>
      </c>
      <c r="D15" s="104">
        <v>-260750</v>
      </c>
      <c r="E15" s="104">
        <v>254657</v>
      </c>
    </row>
    <row r="16" spans="1:5" x14ac:dyDescent="0.2">
      <c r="A16" s="57" t="s">
        <v>24</v>
      </c>
      <c r="B16" s="57" t="s">
        <v>27</v>
      </c>
      <c r="C16" s="104">
        <v>438369</v>
      </c>
      <c r="D16" s="104">
        <v>-143286</v>
      </c>
      <c r="E16" s="104">
        <v>295083</v>
      </c>
    </row>
    <row r="17" spans="1:5" x14ac:dyDescent="0.2">
      <c r="A17" s="57" t="s">
        <v>26</v>
      </c>
      <c r="B17" s="51" t="s">
        <v>319</v>
      </c>
      <c r="C17" s="104">
        <v>1451390</v>
      </c>
      <c r="D17" s="104">
        <v>-688864</v>
      </c>
      <c r="E17" s="104">
        <v>762526</v>
      </c>
    </row>
    <row r="18" spans="1:5" ht="25.5" x14ac:dyDescent="0.2">
      <c r="A18" s="57" t="s">
        <v>180</v>
      </c>
      <c r="B18" s="51" t="s">
        <v>253</v>
      </c>
      <c r="C18" s="104">
        <v>0</v>
      </c>
      <c r="D18" s="104">
        <v>0</v>
      </c>
      <c r="E18" s="104">
        <v>0</v>
      </c>
    </row>
    <row r="19" spans="1:5" x14ac:dyDescent="0.2">
      <c r="A19" s="57" t="s">
        <v>182</v>
      </c>
      <c r="B19" s="57" t="s">
        <v>140</v>
      </c>
      <c r="C19" s="105">
        <v>0</v>
      </c>
      <c r="D19" s="105">
        <v>0</v>
      </c>
      <c r="E19" s="105">
        <v>0</v>
      </c>
    </row>
    <row r="20" spans="1:5" x14ac:dyDescent="0.2">
      <c r="A20" s="57" t="s">
        <v>166</v>
      </c>
      <c r="B20" s="57" t="s">
        <v>320</v>
      </c>
      <c r="C20" s="104">
        <v>649320</v>
      </c>
      <c r="D20" s="104">
        <v>-144710</v>
      </c>
      <c r="E20" s="104">
        <v>504610</v>
      </c>
    </row>
    <row r="21" spans="1:5" x14ac:dyDescent="0.2">
      <c r="A21" s="57" t="s">
        <v>185</v>
      </c>
      <c r="B21" s="57" t="s">
        <v>142</v>
      </c>
      <c r="C21" s="104">
        <v>0</v>
      </c>
      <c r="D21" s="104">
        <v>0</v>
      </c>
      <c r="E21" s="104">
        <v>0</v>
      </c>
    </row>
    <row r="22" spans="1:5" x14ac:dyDescent="0.2">
      <c r="A22" s="57" t="s">
        <v>32</v>
      </c>
      <c r="B22" s="57" t="s">
        <v>33</v>
      </c>
      <c r="C22" s="93">
        <f>+C23+C35</f>
        <v>72076944</v>
      </c>
      <c r="D22" s="93">
        <f>+D23+D35</f>
        <v>0</v>
      </c>
      <c r="E22" s="93">
        <f>+E23+E35</f>
        <v>72076944</v>
      </c>
    </row>
    <row r="23" spans="1:5" x14ac:dyDescent="0.2">
      <c r="A23" s="57" t="s">
        <v>34</v>
      </c>
      <c r="B23" s="57" t="s">
        <v>286</v>
      </c>
      <c r="C23" s="93">
        <f>SUM(C24:C34)</f>
        <v>60025662</v>
      </c>
      <c r="D23" s="93">
        <f>SUM(D24:D34)</f>
        <v>0</v>
      </c>
      <c r="E23" s="93">
        <f>SUM(E24:E34)</f>
        <v>60025662</v>
      </c>
    </row>
    <row r="24" spans="1:5" x14ac:dyDescent="0.2">
      <c r="A24" s="57" t="s">
        <v>36</v>
      </c>
      <c r="B24" s="57" t="s">
        <v>321</v>
      </c>
      <c r="C24" s="104">
        <v>8791459</v>
      </c>
      <c r="D24" s="105">
        <v>0</v>
      </c>
      <c r="E24" s="104">
        <v>8791459</v>
      </c>
    </row>
    <row r="25" spans="1:5" x14ac:dyDescent="0.2">
      <c r="A25" s="57" t="s">
        <v>38</v>
      </c>
      <c r="B25" s="57" t="s">
        <v>322</v>
      </c>
      <c r="C25" s="104">
        <v>29896060</v>
      </c>
      <c r="D25" s="105">
        <v>0</v>
      </c>
      <c r="E25" s="104">
        <v>29896060</v>
      </c>
    </row>
    <row r="26" spans="1:5" x14ac:dyDescent="0.2">
      <c r="A26" s="57" t="s">
        <v>40</v>
      </c>
      <c r="B26" s="57" t="s">
        <v>323</v>
      </c>
      <c r="C26" s="104">
        <v>17430863</v>
      </c>
      <c r="D26" s="105">
        <v>0</v>
      </c>
      <c r="E26" s="104">
        <v>17430863</v>
      </c>
    </row>
    <row r="27" spans="1:5" x14ac:dyDescent="0.2">
      <c r="A27" s="57" t="s">
        <v>42</v>
      </c>
      <c r="B27" s="57" t="s">
        <v>271</v>
      </c>
      <c r="C27" s="104">
        <v>0</v>
      </c>
      <c r="D27" s="105">
        <v>0</v>
      </c>
      <c r="E27" s="104">
        <v>0</v>
      </c>
    </row>
    <row r="28" spans="1:5" ht="25.5" x14ac:dyDescent="0.2">
      <c r="A28" s="57" t="s">
        <v>143</v>
      </c>
      <c r="B28" s="51" t="s">
        <v>330</v>
      </c>
      <c r="C28" s="104">
        <v>53720</v>
      </c>
      <c r="D28" s="105">
        <v>0</v>
      </c>
      <c r="E28" s="104">
        <v>53720</v>
      </c>
    </row>
    <row r="29" spans="1:5" x14ac:dyDescent="0.2">
      <c r="A29" s="57" t="s">
        <v>255</v>
      </c>
      <c r="B29" s="57" t="s">
        <v>275</v>
      </c>
      <c r="C29" s="104">
        <v>424012</v>
      </c>
      <c r="D29" s="105">
        <v>0</v>
      </c>
      <c r="E29" s="104">
        <v>424012</v>
      </c>
    </row>
    <row r="30" spans="1:5" x14ac:dyDescent="0.2">
      <c r="A30" s="57" t="s">
        <v>256</v>
      </c>
      <c r="B30" s="51" t="s">
        <v>324</v>
      </c>
      <c r="C30" s="104">
        <v>26614</v>
      </c>
      <c r="D30" s="105">
        <v>0</v>
      </c>
      <c r="E30" s="104">
        <v>26614</v>
      </c>
    </row>
    <row r="31" spans="1:5" x14ac:dyDescent="0.2">
      <c r="A31" s="57" t="s">
        <v>46</v>
      </c>
      <c r="B31" s="57" t="s">
        <v>325</v>
      </c>
      <c r="C31" s="105">
        <v>0</v>
      </c>
      <c r="D31" s="105">
        <v>0</v>
      </c>
      <c r="E31" s="105">
        <v>0</v>
      </c>
    </row>
    <row r="32" spans="1:5" ht="25.5" x14ac:dyDescent="0.2">
      <c r="A32" s="57" t="s">
        <v>48</v>
      </c>
      <c r="B32" s="51" t="s">
        <v>331</v>
      </c>
      <c r="C32" s="105">
        <v>0</v>
      </c>
      <c r="D32" s="105">
        <v>0</v>
      </c>
      <c r="E32" s="105">
        <v>0</v>
      </c>
    </row>
    <row r="33" spans="1:5" x14ac:dyDescent="0.2">
      <c r="A33" s="57" t="s">
        <v>132</v>
      </c>
      <c r="B33" s="57" t="s">
        <v>326</v>
      </c>
      <c r="C33" s="104">
        <v>2038</v>
      </c>
      <c r="D33" s="105">
        <v>0</v>
      </c>
      <c r="E33" s="104">
        <v>2038</v>
      </c>
    </row>
    <row r="34" spans="1:5" x14ac:dyDescent="0.2">
      <c r="A34" s="57" t="s">
        <v>169</v>
      </c>
      <c r="B34" s="51" t="s">
        <v>327</v>
      </c>
      <c r="C34" s="104">
        <v>3400896</v>
      </c>
      <c r="D34" s="105">
        <v>0</v>
      </c>
      <c r="E34" s="104">
        <v>3400896</v>
      </c>
    </row>
    <row r="35" spans="1:5" x14ac:dyDescent="0.2">
      <c r="A35" s="57" t="s">
        <v>50</v>
      </c>
      <c r="B35" s="57" t="s">
        <v>51</v>
      </c>
      <c r="C35" s="93">
        <f>SUM(C36:C40)</f>
        <v>12051282</v>
      </c>
      <c r="D35" s="93">
        <f>SUM(D36:D40)</f>
        <v>0</v>
      </c>
      <c r="E35" s="93">
        <f>SUM(E36:E40)</f>
        <v>12051282</v>
      </c>
    </row>
    <row r="36" spans="1:5" x14ac:dyDescent="0.2">
      <c r="A36" s="57" t="s">
        <v>332</v>
      </c>
      <c r="B36" s="57" t="s">
        <v>53</v>
      </c>
      <c r="C36" s="104">
        <v>10164475</v>
      </c>
      <c r="D36" s="105">
        <v>0</v>
      </c>
      <c r="E36" s="104">
        <v>10164475</v>
      </c>
    </row>
    <row r="37" spans="1:5" x14ac:dyDescent="0.2">
      <c r="A37" s="57" t="s">
        <v>333</v>
      </c>
      <c r="B37" s="57" t="s">
        <v>376</v>
      </c>
      <c r="C37" s="104">
        <v>1054168</v>
      </c>
      <c r="D37" s="105">
        <v>0</v>
      </c>
      <c r="E37" s="104">
        <v>1054168</v>
      </c>
    </row>
    <row r="38" spans="1:5" x14ac:dyDescent="0.2">
      <c r="A38" s="57" t="s">
        <v>335</v>
      </c>
      <c r="B38" s="60" t="s">
        <v>334</v>
      </c>
      <c r="C38" s="104">
        <v>26054</v>
      </c>
      <c r="D38" s="105">
        <v>0</v>
      </c>
      <c r="E38" s="104">
        <v>26054</v>
      </c>
    </row>
    <row r="39" spans="1:5" ht="25.5" x14ac:dyDescent="0.2">
      <c r="A39" s="57" t="s">
        <v>369</v>
      </c>
      <c r="B39" s="66" t="s">
        <v>372</v>
      </c>
      <c r="C39" s="104">
        <v>-3928</v>
      </c>
      <c r="D39" s="105">
        <v>0</v>
      </c>
      <c r="E39" s="104">
        <v>-3928</v>
      </c>
    </row>
    <row r="40" spans="1:5" x14ac:dyDescent="0.2">
      <c r="A40" s="57" t="s">
        <v>371</v>
      </c>
      <c r="B40" s="60" t="s">
        <v>329</v>
      </c>
      <c r="C40" s="104">
        <v>810513</v>
      </c>
      <c r="D40" s="105">
        <v>0</v>
      </c>
      <c r="E40" s="104">
        <v>810513</v>
      </c>
    </row>
    <row r="41" spans="1:5" x14ac:dyDescent="0.2">
      <c r="A41" s="57" t="s">
        <v>58</v>
      </c>
      <c r="B41" s="57" t="s">
        <v>59</v>
      </c>
      <c r="C41" s="105">
        <v>0</v>
      </c>
      <c r="D41" s="105">
        <v>0</v>
      </c>
      <c r="E41" s="105">
        <v>0</v>
      </c>
    </row>
    <row r="42" spans="1:5" x14ac:dyDescent="0.2">
      <c r="A42" s="57" t="s">
        <v>60</v>
      </c>
      <c r="B42" s="57" t="s">
        <v>277</v>
      </c>
      <c r="C42" s="104">
        <v>38802897</v>
      </c>
      <c r="D42" s="105">
        <v>0</v>
      </c>
      <c r="E42" s="104">
        <v>38802897</v>
      </c>
    </row>
    <row r="43" spans="1:5" s="92" customFormat="1" x14ac:dyDescent="0.2">
      <c r="A43" s="58" t="s">
        <v>62</v>
      </c>
      <c r="B43" s="58" t="s">
        <v>278</v>
      </c>
      <c r="C43" s="104">
        <v>38802897</v>
      </c>
      <c r="D43" s="105">
        <v>0</v>
      </c>
      <c r="E43" s="104">
        <v>38802897</v>
      </c>
    </row>
    <row r="44" spans="1:5" s="92" customFormat="1" x14ac:dyDescent="0.2">
      <c r="A44" s="58"/>
      <c r="B44" s="58"/>
      <c r="C44" s="91"/>
    </row>
    <row r="45" spans="1:5" x14ac:dyDescent="0.2">
      <c r="A45" s="58"/>
      <c r="B45" s="58"/>
      <c r="C45" s="96"/>
    </row>
    <row r="46" spans="1:5" x14ac:dyDescent="0.2">
      <c r="A46" s="58"/>
      <c r="B46" s="58"/>
      <c r="C46" s="96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92" customWidth="1"/>
    <col min="2" max="2" width="64.42578125" style="92" customWidth="1"/>
    <col min="3" max="3" width="10.85546875" style="91" bestFit="1" customWidth="1"/>
    <col min="4" max="4" width="10.5703125" style="91" bestFit="1" customWidth="1"/>
    <col min="5" max="5" width="10.85546875" style="91" bestFit="1" customWidth="1"/>
    <col min="6" max="16384" width="9.140625" style="91"/>
  </cols>
  <sheetData>
    <row r="1" spans="1:5" x14ac:dyDescent="0.2">
      <c r="A1" s="82" t="s">
        <v>158</v>
      </c>
      <c r="B1" s="89"/>
      <c r="C1" s="90"/>
    </row>
    <row r="2" spans="1:5" x14ac:dyDescent="0.2">
      <c r="A2" s="89"/>
      <c r="B2" s="89"/>
      <c r="C2" s="90"/>
    </row>
    <row r="3" spans="1:5" x14ac:dyDescent="0.2">
      <c r="A3" s="112" t="s">
        <v>0</v>
      </c>
      <c r="B3" s="112"/>
      <c r="C3" s="112"/>
    </row>
    <row r="4" spans="1:5" x14ac:dyDescent="0.2">
      <c r="A4" s="113" t="s">
        <v>396</v>
      </c>
      <c r="B4" s="112"/>
      <c r="C4" s="112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379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7" t="s">
        <v>8</v>
      </c>
      <c r="B8" s="57" t="s">
        <v>311</v>
      </c>
      <c r="C8" s="93">
        <f>SUM(C9:C21)</f>
        <v>73313425</v>
      </c>
      <c r="D8" s="93">
        <f>SUM(D9:D21)</f>
        <v>-6115262</v>
      </c>
      <c r="E8" s="93">
        <f>SUM(E9:E21)</f>
        <v>67198163</v>
      </c>
    </row>
    <row r="9" spans="1:5" x14ac:dyDescent="0.2">
      <c r="A9" s="57" t="s">
        <v>10</v>
      </c>
      <c r="B9" s="57" t="s">
        <v>312</v>
      </c>
      <c r="C9" s="104">
        <v>2293626</v>
      </c>
      <c r="D9" s="105">
        <v>0</v>
      </c>
      <c r="E9" s="104">
        <v>2293626</v>
      </c>
    </row>
    <row r="10" spans="1:5" x14ac:dyDescent="0.2">
      <c r="A10" s="57" t="s">
        <v>12</v>
      </c>
      <c r="B10" s="51" t="s">
        <v>313</v>
      </c>
      <c r="C10" s="104">
        <v>10055206</v>
      </c>
      <c r="D10" s="105">
        <v>0</v>
      </c>
      <c r="E10" s="104">
        <v>10055206</v>
      </c>
    </row>
    <row r="11" spans="1:5" ht="25.5" x14ac:dyDescent="0.2">
      <c r="A11" s="57" t="s">
        <v>14</v>
      </c>
      <c r="B11" s="51" t="s">
        <v>314</v>
      </c>
      <c r="C11" s="104">
        <v>487805</v>
      </c>
      <c r="D11" s="104">
        <v>-162142</v>
      </c>
      <c r="E11" s="104">
        <v>325663</v>
      </c>
    </row>
    <row r="12" spans="1:5" x14ac:dyDescent="0.2">
      <c r="A12" s="57" t="s">
        <v>16</v>
      </c>
      <c r="B12" s="57" t="s">
        <v>315</v>
      </c>
      <c r="C12" s="104">
        <v>51187916</v>
      </c>
      <c r="D12" s="104">
        <v>-4627743</v>
      </c>
      <c r="E12" s="104">
        <v>46560173</v>
      </c>
    </row>
    <row r="13" spans="1:5" x14ac:dyDescent="0.2">
      <c r="A13" s="57" t="s">
        <v>18</v>
      </c>
      <c r="B13" s="57" t="s">
        <v>316</v>
      </c>
      <c r="C13" s="104">
        <v>6511201</v>
      </c>
      <c r="D13" s="104">
        <v>-188170</v>
      </c>
      <c r="E13" s="104">
        <v>6323031</v>
      </c>
    </row>
    <row r="14" spans="1:5" x14ac:dyDescent="0.2">
      <c r="A14" s="57" t="s">
        <v>20</v>
      </c>
      <c r="B14" s="57" t="s">
        <v>317</v>
      </c>
      <c r="C14" s="104">
        <v>2163</v>
      </c>
      <c r="D14" s="104">
        <v>-2111</v>
      </c>
      <c r="E14" s="105">
        <v>52</v>
      </c>
    </row>
    <row r="15" spans="1:5" x14ac:dyDescent="0.2">
      <c r="A15" s="57" t="s">
        <v>22</v>
      </c>
      <c r="B15" s="57" t="s">
        <v>318</v>
      </c>
      <c r="C15" s="104">
        <v>469864</v>
      </c>
      <c r="D15" s="104">
        <v>-205257</v>
      </c>
      <c r="E15" s="104">
        <v>264607</v>
      </c>
    </row>
    <row r="16" spans="1:5" x14ac:dyDescent="0.2">
      <c r="A16" s="57" t="s">
        <v>24</v>
      </c>
      <c r="B16" s="57" t="s">
        <v>27</v>
      </c>
      <c r="C16" s="104">
        <v>307833</v>
      </c>
      <c r="D16" s="104">
        <v>-125611</v>
      </c>
      <c r="E16" s="104">
        <v>182222</v>
      </c>
    </row>
    <row r="17" spans="1:5" x14ac:dyDescent="0.2">
      <c r="A17" s="57" t="s">
        <v>26</v>
      </c>
      <c r="B17" s="51" t="s">
        <v>319</v>
      </c>
      <c r="C17" s="104">
        <v>1431595</v>
      </c>
      <c r="D17" s="104">
        <v>-669942</v>
      </c>
      <c r="E17" s="104">
        <v>761653</v>
      </c>
    </row>
    <row r="18" spans="1:5" ht="25.5" x14ac:dyDescent="0.2">
      <c r="A18" s="57" t="s">
        <v>180</v>
      </c>
      <c r="B18" s="51" t="s">
        <v>253</v>
      </c>
      <c r="C18" s="105">
        <v>0</v>
      </c>
      <c r="D18" s="105">
        <v>0</v>
      </c>
      <c r="E18" s="105">
        <v>0</v>
      </c>
    </row>
    <row r="19" spans="1:5" x14ac:dyDescent="0.2">
      <c r="A19" s="57" t="s">
        <v>182</v>
      </c>
      <c r="B19" s="57" t="s">
        <v>140</v>
      </c>
      <c r="C19" s="105">
        <v>0</v>
      </c>
      <c r="D19" s="105">
        <v>0</v>
      </c>
      <c r="E19" s="105">
        <v>0</v>
      </c>
    </row>
    <row r="20" spans="1:5" x14ac:dyDescent="0.2">
      <c r="A20" s="57" t="s">
        <v>166</v>
      </c>
      <c r="B20" s="57" t="s">
        <v>320</v>
      </c>
      <c r="C20" s="104">
        <v>566216</v>
      </c>
      <c r="D20" s="104">
        <v>-134286</v>
      </c>
      <c r="E20" s="104">
        <v>431930</v>
      </c>
    </row>
    <row r="21" spans="1:5" x14ac:dyDescent="0.2">
      <c r="A21" s="57" t="s">
        <v>185</v>
      </c>
      <c r="B21" s="57" t="s">
        <v>142</v>
      </c>
      <c r="C21" s="105">
        <v>0</v>
      </c>
      <c r="D21" s="105">
        <v>0</v>
      </c>
      <c r="E21" s="105">
        <v>0</v>
      </c>
    </row>
    <row r="22" spans="1:5" x14ac:dyDescent="0.2">
      <c r="A22" s="57" t="s">
        <v>32</v>
      </c>
      <c r="B22" s="57" t="s">
        <v>33</v>
      </c>
      <c r="C22" s="93">
        <f>+C23+C35</f>
        <v>67198163</v>
      </c>
      <c r="D22" s="93">
        <f>+D23+D35</f>
        <v>0</v>
      </c>
      <c r="E22" s="93">
        <f>+E23+E35</f>
        <v>67198163</v>
      </c>
    </row>
    <row r="23" spans="1:5" x14ac:dyDescent="0.2">
      <c r="A23" s="57" t="s">
        <v>34</v>
      </c>
      <c r="B23" s="57" t="s">
        <v>286</v>
      </c>
      <c r="C23" s="93">
        <f>SUM(C24:C34)</f>
        <v>55348987</v>
      </c>
      <c r="D23" s="93">
        <f>SUM(D24:D34)</f>
        <v>0</v>
      </c>
      <c r="E23" s="93">
        <f>SUM(E24:E34)</f>
        <v>55348987</v>
      </c>
    </row>
    <row r="24" spans="1:5" x14ac:dyDescent="0.2">
      <c r="A24" s="57" t="s">
        <v>36</v>
      </c>
      <c r="B24" s="57" t="s">
        <v>321</v>
      </c>
      <c r="C24" s="104">
        <v>12162020</v>
      </c>
      <c r="D24" s="105">
        <v>0</v>
      </c>
      <c r="E24" s="104">
        <v>12162020</v>
      </c>
    </row>
    <row r="25" spans="1:5" x14ac:dyDescent="0.2">
      <c r="A25" s="57" t="s">
        <v>38</v>
      </c>
      <c r="B25" s="57" t="s">
        <v>322</v>
      </c>
      <c r="C25" s="104">
        <v>25464957</v>
      </c>
      <c r="D25" s="105">
        <v>0</v>
      </c>
      <c r="E25" s="104">
        <v>25464957</v>
      </c>
    </row>
    <row r="26" spans="1:5" x14ac:dyDescent="0.2">
      <c r="A26" s="57" t="s">
        <v>40</v>
      </c>
      <c r="B26" s="57" t="s">
        <v>323</v>
      </c>
      <c r="C26" s="104">
        <v>15019196</v>
      </c>
      <c r="D26" s="105">
        <v>0</v>
      </c>
      <c r="E26" s="104">
        <v>15019196</v>
      </c>
    </row>
    <row r="27" spans="1:5" x14ac:dyDescent="0.2">
      <c r="A27" s="57" t="s">
        <v>42</v>
      </c>
      <c r="B27" s="57" t="s">
        <v>271</v>
      </c>
      <c r="C27" s="105">
        <v>0</v>
      </c>
      <c r="D27" s="105">
        <v>0</v>
      </c>
      <c r="E27" s="105">
        <v>0</v>
      </c>
    </row>
    <row r="28" spans="1:5" ht="25.5" x14ac:dyDescent="0.2">
      <c r="A28" s="57" t="s">
        <v>143</v>
      </c>
      <c r="B28" s="51" t="s">
        <v>330</v>
      </c>
      <c r="C28" s="104">
        <v>62025</v>
      </c>
      <c r="D28" s="105">
        <v>0</v>
      </c>
      <c r="E28" s="104">
        <v>62025</v>
      </c>
    </row>
    <row r="29" spans="1:5" x14ac:dyDescent="0.2">
      <c r="A29" s="57" t="s">
        <v>255</v>
      </c>
      <c r="B29" s="57" t="s">
        <v>275</v>
      </c>
      <c r="C29" s="104">
        <v>380503</v>
      </c>
      <c r="D29" s="105">
        <v>0</v>
      </c>
      <c r="E29" s="104">
        <v>380503</v>
      </c>
    </row>
    <row r="30" spans="1:5" x14ac:dyDescent="0.2">
      <c r="A30" s="57" t="s">
        <v>256</v>
      </c>
      <c r="B30" s="51" t="s">
        <v>324</v>
      </c>
      <c r="C30" s="104">
        <v>23949</v>
      </c>
      <c r="D30" s="105">
        <v>0</v>
      </c>
      <c r="E30" s="104">
        <v>23949</v>
      </c>
    </row>
    <row r="31" spans="1:5" x14ac:dyDescent="0.2">
      <c r="A31" s="57" t="s">
        <v>46</v>
      </c>
      <c r="B31" s="57" t="s">
        <v>325</v>
      </c>
      <c r="C31" s="105">
        <v>0</v>
      </c>
      <c r="D31" s="105">
        <v>0</v>
      </c>
      <c r="E31" s="105">
        <v>0</v>
      </c>
    </row>
    <row r="32" spans="1:5" ht="25.5" x14ac:dyDescent="0.2">
      <c r="A32" s="57" t="s">
        <v>48</v>
      </c>
      <c r="B32" s="51" t="s">
        <v>331</v>
      </c>
      <c r="C32" s="105">
        <v>0</v>
      </c>
      <c r="D32" s="105">
        <v>0</v>
      </c>
      <c r="E32" s="105">
        <v>0</v>
      </c>
    </row>
    <row r="33" spans="1:5" x14ac:dyDescent="0.2">
      <c r="A33" s="57" t="s">
        <v>132</v>
      </c>
      <c r="B33" s="57" t="s">
        <v>326</v>
      </c>
      <c r="C33" s="104">
        <v>8495</v>
      </c>
      <c r="D33" s="105">
        <v>0</v>
      </c>
      <c r="E33" s="104">
        <v>8495</v>
      </c>
    </row>
    <row r="34" spans="1:5" x14ac:dyDescent="0.2">
      <c r="A34" s="57" t="s">
        <v>169</v>
      </c>
      <c r="B34" s="51" t="s">
        <v>327</v>
      </c>
      <c r="C34" s="104">
        <v>2227842</v>
      </c>
      <c r="D34" s="105">
        <v>0</v>
      </c>
      <c r="E34" s="104">
        <v>2227842</v>
      </c>
    </row>
    <row r="35" spans="1:5" x14ac:dyDescent="0.2">
      <c r="A35" s="57" t="s">
        <v>50</v>
      </c>
      <c r="B35" s="57" t="s">
        <v>51</v>
      </c>
      <c r="C35" s="93">
        <f>SUM(C36:C40)</f>
        <v>11849176</v>
      </c>
      <c r="D35" s="93">
        <f>SUM(D36:D40)</f>
        <v>0</v>
      </c>
      <c r="E35" s="93">
        <f>SUM(E36:E40)</f>
        <v>11849176</v>
      </c>
    </row>
    <row r="36" spans="1:5" x14ac:dyDescent="0.2">
      <c r="A36" s="57" t="s">
        <v>332</v>
      </c>
      <c r="B36" s="57" t="s">
        <v>53</v>
      </c>
      <c r="C36" s="104">
        <v>10164475</v>
      </c>
      <c r="D36" s="105">
        <v>0</v>
      </c>
      <c r="E36" s="104">
        <v>10164475</v>
      </c>
    </row>
    <row r="37" spans="1:5" x14ac:dyDescent="0.2">
      <c r="A37" s="57" t="s">
        <v>333</v>
      </c>
      <c r="B37" s="57" t="s">
        <v>376</v>
      </c>
      <c r="C37" s="104">
        <v>1054168</v>
      </c>
      <c r="D37" s="105">
        <v>0</v>
      </c>
      <c r="E37" s="104">
        <v>1054168</v>
      </c>
    </row>
    <row r="38" spans="1:5" x14ac:dyDescent="0.2">
      <c r="A38" s="57" t="s">
        <v>335</v>
      </c>
      <c r="B38" s="60" t="s">
        <v>334</v>
      </c>
      <c r="C38" s="104">
        <v>24628</v>
      </c>
      <c r="D38" s="105">
        <v>0</v>
      </c>
      <c r="E38" s="104">
        <v>24628</v>
      </c>
    </row>
    <row r="39" spans="1:5" ht="25.5" x14ac:dyDescent="0.2">
      <c r="A39" s="57" t="s">
        <v>369</v>
      </c>
      <c r="B39" s="66" t="s">
        <v>372</v>
      </c>
      <c r="C39" s="104">
        <v>-3685</v>
      </c>
      <c r="D39" s="105">
        <v>0</v>
      </c>
      <c r="E39" s="104">
        <v>-3685</v>
      </c>
    </row>
    <row r="40" spans="1:5" x14ac:dyDescent="0.2">
      <c r="A40" s="57" t="s">
        <v>371</v>
      </c>
      <c r="B40" s="60" t="s">
        <v>329</v>
      </c>
      <c r="C40" s="104">
        <v>609590</v>
      </c>
      <c r="D40" s="105">
        <v>0</v>
      </c>
      <c r="E40" s="104">
        <v>609590</v>
      </c>
    </row>
    <row r="41" spans="1:5" x14ac:dyDescent="0.2">
      <c r="A41" s="57" t="s">
        <v>58</v>
      </c>
      <c r="B41" s="57" t="s">
        <v>59</v>
      </c>
      <c r="C41" s="105">
        <v>0</v>
      </c>
      <c r="D41" s="105">
        <v>0</v>
      </c>
      <c r="E41" s="105">
        <v>0</v>
      </c>
    </row>
    <row r="42" spans="1:5" x14ac:dyDescent="0.2">
      <c r="A42" s="57" t="s">
        <v>60</v>
      </c>
      <c r="B42" s="57" t="s">
        <v>277</v>
      </c>
      <c r="C42" s="104">
        <v>26712048</v>
      </c>
      <c r="D42" s="105">
        <v>0</v>
      </c>
      <c r="E42" s="104">
        <v>26712048</v>
      </c>
    </row>
    <row r="43" spans="1:5" s="92" customFormat="1" x14ac:dyDescent="0.2">
      <c r="A43" s="58" t="s">
        <v>62</v>
      </c>
      <c r="B43" s="58" t="s">
        <v>278</v>
      </c>
      <c r="C43" s="104">
        <v>26712048</v>
      </c>
      <c r="D43" s="105">
        <v>0</v>
      </c>
      <c r="E43" s="104">
        <v>26712048</v>
      </c>
    </row>
    <row r="44" spans="1:5" s="92" customFormat="1" x14ac:dyDescent="0.2">
      <c r="A44" s="58"/>
      <c r="B44" s="58"/>
      <c r="C44" s="91"/>
    </row>
    <row r="45" spans="1:5" x14ac:dyDescent="0.2">
      <c r="A45" s="58"/>
      <c r="B45" s="58"/>
      <c r="C45" s="96"/>
    </row>
    <row r="46" spans="1:5" x14ac:dyDescent="0.2">
      <c r="A46" s="58"/>
      <c r="B46" s="58"/>
      <c r="C46" s="96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92" customWidth="1"/>
    <col min="2" max="2" width="64.42578125" style="92" customWidth="1"/>
    <col min="3" max="3" width="10.85546875" style="91" bestFit="1" customWidth="1"/>
    <col min="4" max="4" width="10.5703125" style="91" bestFit="1" customWidth="1"/>
    <col min="5" max="5" width="10.85546875" style="91" bestFit="1" customWidth="1"/>
    <col min="6" max="16384" width="9.140625" style="91"/>
  </cols>
  <sheetData>
    <row r="1" spans="1:5" x14ac:dyDescent="0.2">
      <c r="A1" s="82" t="s">
        <v>158</v>
      </c>
      <c r="B1" s="89"/>
      <c r="C1" s="90"/>
    </row>
    <row r="2" spans="1:5" x14ac:dyDescent="0.2">
      <c r="A2" s="89"/>
      <c r="B2" s="89"/>
      <c r="C2" s="90"/>
    </row>
    <row r="3" spans="1:5" x14ac:dyDescent="0.2">
      <c r="A3" s="112" t="s">
        <v>0</v>
      </c>
      <c r="B3" s="112"/>
      <c r="C3" s="112"/>
    </row>
    <row r="4" spans="1:5" x14ac:dyDescent="0.2">
      <c r="A4" s="113" t="s">
        <v>394</v>
      </c>
      <c r="B4" s="112"/>
      <c r="C4" s="112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379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7" t="s">
        <v>8</v>
      </c>
      <c r="B8" s="57" t="s">
        <v>311</v>
      </c>
      <c r="C8" s="93">
        <f>SUM(C9:C21)</f>
        <v>69417161</v>
      </c>
      <c r="D8" s="93">
        <f>SUM(D9:D21)</f>
        <v>-5958999</v>
      </c>
      <c r="E8" s="93">
        <f>SUM(E9:E21)</f>
        <v>63458162</v>
      </c>
    </row>
    <row r="9" spans="1:5" x14ac:dyDescent="0.2">
      <c r="A9" s="57" t="s">
        <v>10</v>
      </c>
      <c r="B9" s="57" t="s">
        <v>312</v>
      </c>
      <c r="C9" s="104">
        <v>3389666</v>
      </c>
      <c r="D9" s="105">
        <v>0</v>
      </c>
      <c r="E9" s="104">
        <v>3389666</v>
      </c>
    </row>
    <row r="10" spans="1:5" x14ac:dyDescent="0.2">
      <c r="A10" s="57" t="s">
        <v>12</v>
      </c>
      <c r="B10" s="51" t="s">
        <v>313</v>
      </c>
      <c r="C10" s="104">
        <v>8785027</v>
      </c>
      <c r="D10" s="105">
        <v>0</v>
      </c>
      <c r="E10" s="104">
        <v>8785027</v>
      </c>
    </row>
    <row r="11" spans="1:5" ht="25.5" x14ac:dyDescent="0.2">
      <c r="A11" s="57" t="s">
        <v>14</v>
      </c>
      <c r="B11" s="51" t="s">
        <v>314</v>
      </c>
      <c r="C11" s="104">
        <v>646055</v>
      </c>
      <c r="D11" s="104">
        <v>-163840</v>
      </c>
      <c r="E11" s="104">
        <v>482215</v>
      </c>
    </row>
    <row r="12" spans="1:5" x14ac:dyDescent="0.2">
      <c r="A12" s="57" t="s">
        <v>16</v>
      </c>
      <c r="B12" s="57" t="s">
        <v>315</v>
      </c>
      <c r="C12" s="104">
        <v>46982713</v>
      </c>
      <c r="D12" s="104">
        <v>-4519400</v>
      </c>
      <c r="E12" s="104">
        <v>42463313</v>
      </c>
    </row>
    <row r="13" spans="1:5" x14ac:dyDescent="0.2">
      <c r="A13" s="57" t="s">
        <v>18</v>
      </c>
      <c r="B13" s="57" t="s">
        <v>316</v>
      </c>
      <c r="C13" s="104">
        <v>6696933</v>
      </c>
      <c r="D13" s="104">
        <v>-189310</v>
      </c>
      <c r="E13" s="104">
        <v>6507623</v>
      </c>
    </row>
    <row r="14" spans="1:5" x14ac:dyDescent="0.2">
      <c r="A14" s="57" t="s">
        <v>20</v>
      </c>
      <c r="B14" s="57" t="s">
        <v>317</v>
      </c>
      <c r="C14" s="104">
        <v>2163</v>
      </c>
      <c r="D14" s="104">
        <v>-2111</v>
      </c>
      <c r="E14" s="105">
        <v>52</v>
      </c>
    </row>
    <row r="15" spans="1:5" x14ac:dyDescent="0.2">
      <c r="A15" s="57" t="s">
        <v>22</v>
      </c>
      <c r="B15" s="57" t="s">
        <v>318</v>
      </c>
      <c r="C15" s="104">
        <v>582288</v>
      </c>
      <c r="D15" s="104">
        <v>-201289</v>
      </c>
      <c r="E15" s="104">
        <v>380999</v>
      </c>
    </row>
    <row r="16" spans="1:5" x14ac:dyDescent="0.2">
      <c r="A16" s="57" t="s">
        <v>24</v>
      </c>
      <c r="B16" s="57" t="s">
        <v>27</v>
      </c>
      <c r="C16" s="104">
        <v>296516</v>
      </c>
      <c r="D16" s="104">
        <v>-108779</v>
      </c>
      <c r="E16" s="104">
        <v>187737</v>
      </c>
    </row>
    <row r="17" spans="1:5" x14ac:dyDescent="0.2">
      <c r="A17" s="57" t="s">
        <v>26</v>
      </c>
      <c r="B17" s="51" t="s">
        <v>319</v>
      </c>
      <c r="C17" s="104">
        <v>1406035</v>
      </c>
      <c r="D17" s="104">
        <v>-644834</v>
      </c>
      <c r="E17" s="104">
        <v>761201</v>
      </c>
    </row>
    <row r="18" spans="1:5" ht="25.5" x14ac:dyDescent="0.2">
      <c r="A18" s="57" t="s">
        <v>180</v>
      </c>
      <c r="B18" s="51" t="s">
        <v>253</v>
      </c>
      <c r="C18" s="104">
        <v>0</v>
      </c>
      <c r="D18" s="104">
        <v>0</v>
      </c>
      <c r="E18" s="104">
        <v>0</v>
      </c>
    </row>
    <row r="19" spans="1:5" x14ac:dyDescent="0.2">
      <c r="A19" s="57" t="s">
        <v>182</v>
      </c>
      <c r="B19" s="57" t="s">
        <v>140</v>
      </c>
      <c r="C19" s="104">
        <v>0</v>
      </c>
      <c r="D19" s="104">
        <v>0</v>
      </c>
      <c r="E19" s="104">
        <v>0</v>
      </c>
    </row>
    <row r="20" spans="1:5" x14ac:dyDescent="0.2">
      <c r="A20" s="57" t="s">
        <v>166</v>
      </c>
      <c r="B20" s="57" t="s">
        <v>320</v>
      </c>
      <c r="C20" s="104">
        <v>629765</v>
      </c>
      <c r="D20" s="104">
        <v>-129436</v>
      </c>
      <c r="E20" s="104">
        <v>500329</v>
      </c>
    </row>
    <row r="21" spans="1:5" x14ac:dyDescent="0.2">
      <c r="A21" s="57" t="s">
        <v>185</v>
      </c>
      <c r="B21" s="57" t="s">
        <v>142</v>
      </c>
      <c r="C21" s="104">
        <v>0</v>
      </c>
      <c r="D21" s="104">
        <v>0</v>
      </c>
      <c r="E21" s="104">
        <v>0</v>
      </c>
    </row>
    <row r="22" spans="1:5" x14ac:dyDescent="0.2">
      <c r="A22" s="57" t="s">
        <v>32</v>
      </c>
      <c r="B22" s="57" t="s">
        <v>33</v>
      </c>
      <c r="C22" s="93">
        <f>+C23+C35</f>
        <v>63458162</v>
      </c>
      <c r="D22" s="93">
        <f>+D23+D35</f>
        <v>0</v>
      </c>
      <c r="E22" s="93">
        <f>+E23+E35</f>
        <v>63458162</v>
      </c>
    </row>
    <row r="23" spans="1:5" x14ac:dyDescent="0.2">
      <c r="A23" s="57" t="s">
        <v>34</v>
      </c>
      <c r="B23" s="57" t="s">
        <v>286</v>
      </c>
      <c r="C23" s="93">
        <f>SUM(C24:C34)</f>
        <v>51897836</v>
      </c>
      <c r="D23" s="93">
        <f>SUM(D24:D34)</f>
        <v>0</v>
      </c>
      <c r="E23" s="93">
        <f>SUM(E24:E34)</f>
        <v>51897836</v>
      </c>
    </row>
    <row r="24" spans="1:5" x14ac:dyDescent="0.2">
      <c r="A24" s="57" t="s">
        <v>36</v>
      </c>
      <c r="B24" s="57" t="s">
        <v>321</v>
      </c>
      <c r="C24" s="104">
        <v>7613716</v>
      </c>
      <c r="D24" s="105">
        <v>0</v>
      </c>
      <c r="E24" s="104">
        <v>7613716</v>
      </c>
    </row>
    <row r="25" spans="1:5" x14ac:dyDescent="0.2">
      <c r="A25" s="57" t="s">
        <v>38</v>
      </c>
      <c r="B25" s="57" t="s">
        <v>322</v>
      </c>
      <c r="C25" s="104">
        <v>25534157</v>
      </c>
      <c r="D25" s="105">
        <v>0</v>
      </c>
      <c r="E25" s="104">
        <v>25534157</v>
      </c>
    </row>
    <row r="26" spans="1:5" x14ac:dyDescent="0.2">
      <c r="A26" s="57" t="s">
        <v>40</v>
      </c>
      <c r="B26" s="57" t="s">
        <v>323</v>
      </c>
      <c r="C26" s="104">
        <v>16101642</v>
      </c>
      <c r="D26" s="105">
        <v>0</v>
      </c>
      <c r="E26" s="104">
        <v>16101642</v>
      </c>
    </row>
    <row r="27" spans="1:5" x14ac:dyDescent="0.2">
      <c r="A27" s="57" t="s">
        <v>42</v>
      </c>
      <c r="B27" s="57" t="s">
        <v>271</v>
      </c>
      <c r="C27" s="104">
        <v>0</v>
      </c>
      <c r="D27" s="104">
        <v>0</v>
      </c>
      <c r="E27" s="104">
        <v>0</v>
      </c>
    </row>
    <row r="28" spans="1:5" ht="25.5" x14ac:dyDescent="0.2">
      <c r="A28" s="57" t="s">
        <v>143</v>
      </c>
      <c r="B28" s="51" t="s">
        <v>330</v>
      </c>
      <c r="C28" s="104">
        <v>225901</v>
      </c>
      <c r="D28" s="105">
        <v>0</v>
      </c>
      <c r="E28" s="104">
        <v>225901</v>
      </c>
    </row>
    <row r="29" spans="1:5" x14ac:dyDescent="0.2">
      <c r="A29" s="57" t="s">
        <v>255</v>
      </c>
      <c r="B29" s="57" t="s">
        <v>275</v>
      </c>
      <c r="C29" s="104">
        <v>350698</v>
      </c>
      <c r="D29" s="105">
        <v>0</v>
      </c>
      <c r="E29" s="104">
        <v>350698</v>
      </c>
    </row>
    <row r="30" spans="1:5" x14ac:dyDescent="0.2">
      <c r="A30" s="57" t="s">
        <v>256</v>
      </c>
      <c r="B30" s="51" t="s">
        <v>324</v>
      </c>
      <c r="C30" s="104">
        <v>24409</v>
      </c>
      <c r="D30" s="105">
        <v>0</v>
      </c>
      <c r="E30" s="104">
        <v>24409</v>
      </c>
    </row>
    <row r="31" spans="1:5" x14ac:dyDescent="0.2">
      <c r="A31" s="57" t="s">
        <v>46</v>
      </c>
      <c r="B31" s="57" t="s">
        <v>325</v>
      </c>
      <c r="C31" s="104">
        <v>0</v>
      </c>
      <c r="D31" s="104">
        <v>0</v>
      </c>
      <c r="E31" s="104">
        <v>0</v>
      </c>
    </row>
    <row r="32" spans="1:5" ht="25.5" x14ac:dyDescent="0.2">
      <c r="A32" s="57" t="s">
        <v>48</v>
      </c>
      <c r="B32" s="51" t="s">
        <v>331</v>
      </c>
      <c r="C32" s="104">
        <v>0</v>
      </c>
      <c r="D32" s="104">
        <v>0</v>
      </c>
      <c r="E32" s="104">
        <v>0</v>
      </c>
    </row>
    <row r="33" spans="1:5" x14ac:dyDescent="0.2">
      <c r="A33" s="57" t="s">
        <v>132</v>
      </c>
      <c r="B33" s="57" t="s">
        <v>326</v>
      </c>
      <c r="C33" s="104">
        <v>8495</v>
      </c>
      <c r="D33" s="105">
        <v>0</v>
      </c>
      <c r="E33" s="104">
        <v>8495</v>
      </c>
    </row>
    <row r="34" spans="1:5" x14ac:dyDescent="0.2">
      <c r="A34" s="57" t="s">
        <v>169</v>
      </c>
      <c r="B34" s="51" t="s">
        <v>327</v>
      </c>
      <c r="C34" s="104">
        <v>2038818</v>
      </c>
      <c r="D34" s="105">
        <v>0</v>
      </c>
      <c r="E34" s="104">
        <v>2038818</v>
      </c>
    </row>
    <row r="35" spans="1:5" x14ac:dyDescent="0.2">
      <c r="A35" s="57" t="s">
        <v>50</v>
      </c>
      <c r="B35" s="57" t="s">
        <v>51</v>
      </c>
      <c r="C35" s="93">
        <f>SUM(C36:C40)</f>
        <v>11560326</v>
      </c>
      <c r="D35" s="93">
        <f>SUM(D36:D40)</f>
        <v>0</v>
      </c>
      <c r="E35" s="93">
        <f>SUM(E36:E40)</f>
        <v>11560326</v>
      </c>
    </row>
    <row r="36" spans="1:5" x14ac:dyDescent="0.2">
      <c r="A36" s="57" t="s">
        <v>332</v>
      </c>
      <c r="B36" s="57" t="s">
        <v>53</v>
      </c>
      <c r="C36" s="104">
        <v>10164475</v>
      </c>
      <c r="D36" s="105">
        <v>0</v>
      </c>
      <c r="E36" s="104">
        <v>10164475</v>
      </c>
    </row>
    <row r="37" spans="1:5" x14ac:dyDescent="0.2">
      <c r="A37" s="57" t="s">
        <v>333</v>
      </c>
      <c r="B37" s="57" t="s">
        <v>376</v>
      </c>
      <c r="C37" s="104">
        <v>1054168</v>
      </c>
      <c r="D37" s="105">
        <v>0</v>
      </c>
      <c r="E37" s="104">
        <v>1054168</v>
      </c>
    </row>
    <row r="38" spans="1:5" x14ac:dyDescent="0.2">
      <c r="A38" s="57" t="s">
        <v>335</v>
      </c>
      <c r="B38" s="60" t="s">
        <v>334</v>
      </c>
      <c r="C38" s="104">
        <v>24424</v>
      </c>
      <c r="D38" s="105">
        <v>0</v>
      </c>
      <c r="E38" s="104">
        <v>24424</v>
      </c>
    </row>
    <row r="39" spans="1:5" ht="25.5" x14ac:dyDescent="0.2">
      <c r="A39" s="57" t="s">
        <v>369</v>
      </c>
      <c r="B39" s="66" t="s">
        <v>372</v>
      </c>
      <c r="C39" s="104">
        <v>-3685</v>
      </c>
      <c r="D39" s="105">
        <v>0</v>
      </c>
      <c r="E39" s="104">
        <v>-3685</v>
      </c>
    </row>
    <row r="40" spans="1:5" x14ac:dyDescent="0.2">
      <c r="A40" s="57" t="s">
        <v>371</v>
      </c>
      <c r="B40" s="60" t="s">
        <v>329</v>
      </c>
      <c r="C40" s="104">
        <v>320944</v>
      </c>
      <c r="D40" s="105">
        <v>0</v>
      </c>
      <c r="E40" s="104">
        <v>320944</v>
      </c>
    </row>
    <row r="41" spans="1:5" x14ac:dyDescent="0.2">
      <c r="A41" s="57" t="s">
        <v>58</v>
      </c>
      <c r="B41" s="57" t="s">
        <v>59</v>
      </c>
      <c r="C41" s="105">
        <v>0</v>
      </c>
      <c r="D41" s="105">
        <v>0</v>
      </c>
      <c r="E41" s="105">
        <v>0</v>
      </c>
    </row>
    <row r="42" spans="1:5" x14ac:dyDescent="0.2">
      <c r="A42" s="57" t="s">
        <v>60</v>
      </c>
      <c r="B42" s="57" t="s">
        <v>277</v>
      </c>
      <c r="C42" s="104">
        <v>29659108</v>
      </c>
      <c r="D42" s="105">
        <v>0</v>
      </c>
      <c r="E42" s="104">
        <v>29659108</v>
      </c>
    </row>
    <row r="43" spans="1:5" s="92" customFormat="1" x14ac:dyDescent="0.2">
      <c r="A43" s="58" t="s">
        <v>62</v>
      </c>
      <c r="B43" s="58" t="s">
        <v>278</v>
      </c>
      <c r="C43" s="104">
        <v>29659108</v>
      </c>
      <c r="D43" s="105">
        <v>0</v>
      </c>
      <c r="E43" s="104">
        <v>29659108</v>
      </c>
    </row>
    <row r="44" spans="1:5" s="92" customFormat="1" x14ac:dyDescent="0.2">
      <c r="A44" s="58"/>
      <c r="B44" s="58"/>
      <c r="C44" s="91"/>
    </row>
    <row r="45" spans="1:5" x14ac:dyDescent="0.2">
      <c r="A45" s="58"/>
      <c r="B45" s="58"/>
      <c r="C45" s="96"/>
    </row>
    <row r="46" spans="1:5" x14ac:dyDescent="0.2">
      <c r="A46" s="58"/>
      <c r="B46" s="58"/>
      <c r="C46" s="96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E61"/>
  <sheetViews>
    <sheetView workbookViewId="0">
      <selection activeCell="B2" sqref="B2"/>
    </sheetView>
  </sheetViews>
  <sheetFormatPr defaultRowHeight="12.75" x14ac:dyDescent="0.2"/>
  <cols>
    <col min="1" max="1" width="11.140625" style="92" customWidth="1"/>
    <col min="2" max="2" width="64.42578125" style="92" customWidth="1"/>
    <col min="3" max="3" width="10.85546875" style="91" bestFit="1" customWidth="1"/>
    <col min="4" max="4" width="10.5703125" style="91" bestFit="1" customWidth="1"/>
    <col min="5" max="5" width="10.85546875" style="91" bestFit="1" customWidth="1"/>
    <col min="6" max="16384" width="9.140625" style="91"/>
  </cols>
  <sheetData>
    <row r="1" spans="1:5" x14ac:dyDescent="0.2">
      <c r="A1" s="82" t="s">
        <v>158</v>
      </c>
      <c r="B1" s="89"/>
      <c r="C1" s="90"/>
    </row>
    <row r="2" spans="1:5" x14ac:dyDescent="0.2">
      <c r="A2" s="89"/>
      <c r="B2" s="89"/>
      <c r="C2" s="90"/>
    </row>
    <row r="3" spans="1:5" x14ac:dyDescent="0.2">
      <c r="A3" s="112" t="s">
        <v>0</v>
      </c>
      <c r="B3" s="112"/>
      <c r="C3" s="112"/>
    </row>
    <row r="4" spans="1:5" x14ac:dyDescent="0.2">
      <c r="A4" s="113" t="s">
        <v>392</v>
      </c>
      <c r="B4" s="112"/>
      <c r="C4" s="112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379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7" t="s">
        <v>8</v>
      </c>
      <c r="B8" s="57" t="s">
        <v>311</v>
      </c>
      <c r="C8" s="93">
        <f>SUM(C9:C21)</f>
        <v>68376490</v>
      </c>
      <c r="D8" s="93">
        <f>SUM(D9:D21)</f>
        <v>-5755169</v>
      </c>
      <c r="E8" s="93">
        <f>SUM(E9:E21)</f>
        <v>62621321</v>
      </c>
    </row>
    <row r="9" spans="1:5" x14ac:dyDescent="0.2">
      <c r="A9" s="57" t="s">
        <v>10</v>
      </c>
      <c r="B9" s="57" t="s">
        <v>312</v>
      </c>
      <c r="C9" s="94">
        <v>3663328</v>
      </c>
      <c r="D9" s="95">
        <v>0</v>
      </c>
      <c r="E9" s="94">
        <v>3663328</v>
      </c>
    </row>
    <row r="10" spans="1:5" x14ac:dyDescent="0.2">
      <c r="A10" s="57" t="s">
        <v>12</v>
      </c>
      <c r="B10" s="51" t="s">
        <v>313</v>
      </c>
      <c r="C10" s="94">
        <v>6964008</v>
      </c>
      <c r="D10" s="95">
        <v>0</v>
      </c>
      <c r="E10" s="94">
        <v>6964008</v>
      </c>
    </row>
    <row r="11" spans="1:5" ht="25.5" x14ac:dyDescent="0.2">
      <c r="A11" s="57" t="s">
        <v>14</v>
      </c>
      <c r="B11" s="51" t="s">
        <v>314</v>
      </c>
      <c r="C11" s="94">
        <v>501621</v>
      </c>
      <c r="D11" s="94">
        <v>-160715</v>
      </c>
      <c r="E11" s="94">
        <v>340906</v>
      </c>
    </row>
    <row r="12" spans="1:5" x14ac:dyDescent="0.2">
      <c r="A12" s="57" t="s">
        <v>16</v>
      </c>
      <c r="B12" s="57" t="s">
        <v>315</v>
      </c>
      <c r="C12" s="94">
        <v>46367521</v>
      </c>
      <c r="D12" s="94">
        <v>-4331797</v>
      </c>
      <c r="E12" s="94">
        <v>42035724</v>
      </c>
    </row>
    <row r="13" spans="1:5" x14ac:dyDescent="0.2">
      <c r="A13" s="57" t="s">
        <v>18</v>
      </c>
      <c r="B13" s="57" t="s">
        <v>316</v>
      </c>
      <c r="C13" s="94">
        <v>7802786</v>
      </c>
      <c r="D13" s="94">
        <v>-195377</v>
      </c>
      <c r="E13" s="94">
        <v>7607409</v>
      </c>
    </row>
    <row r="14" spans="1:5" x14ac:dyDescent="0.2">
      <c r="A14" s="57" t="s">
        <v>20</v>
      </c>
      <c r="B14" s="57" t="s">
        <v>317</v>
      </c>
      <c r="C14" s="94">
        <v>2163</v>
      </c>
      <c r="D14" s="94">
        <v>-2116</v>
      </c>
      <c r="E14" s="95">
        <v>47</v>
      </c>
    </row>
    <row r="15" spans="1:5" x14ac:dyDescent="0.2">
      <c r="A15" s="57" t="s">
        <v>22</v>
      </c>
      <c r="B15" s="57" t="s">
        <v>318</v>
      </c>
      <c r="C15" s="94">
        <v>674769</v>
      </c>
      <c r="D15" s="94">
        <v>-197472</v>
      </c>
      <c r="E15" s="94">
        <v>477297</v>
      </c>
    </row>
    <row r="16" spans="1:5" x14ac:dyDescent="0.2">
      <c r="A16" s="57" t="s">
        <v>24</v>
      </c>
      <c r="B16" s="57" t="s">
        <v>27</v>
      </c>
      <c r="C16" s="94">
        <v>279428</v>
      </c>
      <c r="D16" s="94">
        <v>-93162</v>
      </c>
      <c r="E16" s="94">
        <v>186266</v>
      </c>
    </row>
    <row r="17" spans="1:5" x14ac:dyDescent="0.2">
      <c r="A17" s="57" t="s">
        <v>26</v>
      </c>
      <c r="B17" s="51" t="s">
        <v>319</v>
      </c>
      <c r="C17" s="94">
        <v>1432177</v>
      </c>
      <c r="D17" s="94">
        <v>-647459</v>
      </c>
      <c r="E17" s="94">
        <v>784718</v>
      </c>
    </row>
    <row r="18" spans="1:5" ht="25.5" x14ac:dyDescent="0.2">
      <c r="A18" s="57" t="s">
        <v>180</v>
      </c>
      <c r="B18" s="51" t="s">
        <v>253</v>
      </c>
      <c r="C18" s="94">
        <v>0</v>
      </c>
      <c r="D18" s="94">
        <v>0</v>
      </c>
      <c r="E18" s="94">
        <v>0</v>
      </c>
    </row>
    <row r="19" spans="1:5" x14ac:dyDescent="0.2">
      <c r="A19" s="57" t="s">
        <v>182</v>
      </c>
      <c r="B19" s="57" t="s">
        <v>140</v>
      </c>
      <c r="C19" s="94">
        <v>0</v>
      </c>
      <c r="D19" s="94">
        <v>0</v>
      </c>
      <c r="E19" s="94">
        <v>0</v>
      </c>
    </row>
    <row r="20" spans="1:5" x14ac:dyDescent="0.2">
      <c r="A20" s="57" t="s">
        <v>166</v>
      </c>
      <c r="B20" s="57" t="s">
        <v>320</v>
      </c>
      <c r="C20" s="94">
        <v>688689</v>
      </c>
      <c r="D20" s="94">
        <v>-127071</v>
      </c>
      <c r="E20" s="94">
        <v>561618</v>
      </c>
    </row>
    <row r="21" spans="1:5" x14ac:dyDescent="0.2">
      <c r="A21" s="57" t="s">
        <v>185</v>
      </c>
      <c r="B21" s="57" t="s">
        <v>142</v>
      </c>
      <c r="C21" s="94">
        <v>0</v>
      </c>
      <c r="D21" s="94">
        <v>0</v>
      </c>
      <c r="E21" s="94">
        <v>0</v>
      </c>
    </row>
    <row r="22" spans="1:5" x14ac:dyDescent="0.2">
      <c r="A22" s="57" t="s">
        <v>32</v>
      </c>
      <c r="B22" s="57" t="s">
        <v>33</v>
      </c>
      <c r="C22" s="93">
        <f>+C23+C35</f>
        <v>62621321</v>
      </c>
      <c r="D22" s="93">
        <f>+D23+D35</f>
        <v>0</v>
      </c>
      <c r="E22" s="93">
        <f>+E23+E35</f>
        <v>62621321</v>
      </c>
    </row>
    <row r="23" spans="1:5" x14ac:dyDescent="0.2">
      <c r="A23" s="57" t="s">
        <v>34</v>
      </c>
      <c r="B23" s="57" t="s">
        <v>286</v>
      </c>
      <c r="C23" s="93">
        <f>SUM(C24:C34)</f>
        <v>51217445</v>
      </c>
      <c r="D23" s="93">
        <f>SUM(D24:D34)</f>
        <v>0</v>
      </c>
      <c r="E23" s="93">
        <f>SUM(E24:E34)</f>
        <v>51217445</v>
      </c>
    </row>
    <row r="24" spans="1:5" x14ac:dyDescent="0.2">
      <c r="A24" s="57" t="s">
        <v>36</v>
      </c>
      <c r="B24" s="57" t="s">
        <v>321</v>
      </c>
      <c r="C24" s="94">
        <v>6882311</v>
      </c>
      <c r="D24" s="95">
        <v>0</v>
      </c>
      <c r="E24" s="94">
        <v>6882311</v>
      </c>
    </row>
    <row r="25" spans="1:5" x14ac:dyDescent="0.2">
      <c r="A25" s="57" t="s">
        <v>38</v>
      </c>
      <c r="B25" s="57" t="s">
        <v>322</v>
      </c>
      <c r="C25" s="94">
        <v>26856665</v>
      </c>
      <c r="D25" s="95">
        <v>0</v>
      </c>
      <c r="E25" s="94">
        <v>26856665</v>
      </c>
    </row>
    <row r="26" spans="1:5" x14ac:dyDescent="0.2">
      <c r="A26" s="57" t="s">
        <v>40</v>
      </c>
      <c r="B26" s="57" t="s">
        <v>323</v>
      </c>
      <c r="C26" s="94">
        <v>14871672</v>
      </c>
      <c r="D26" s="95">
        <v>0</v>
      </c>
      <c r="E26" s="94">
        <v>14871672</v>
      </c>
    </row>
    <row r="27" spans="1:5" x14ac:dyDescent="0.2">
      <c r="A27" s="57" t="s">
        <v>42</v>
      </c>
      <c r="B27" s="57" t="s">
        <v>271</v>
      </c>
      <c r="C27" s="94">
        <v>0</v>
      </c>
      <c r="D27" s="95">
        <v>0</v>
      </c>
      <c r="E27" s="94">
        <v>0</v>
      </c>
    </row>
    <row r="28" spans="1:5" ht="25.5" x14ac:dyDescent="0.2">
      <c r="A28" s="57" t="s">
        <v>143</v>
      </c>
      <c r="B28" s="51" t="s">
        <v>330</v>
      </c>
      <c r="C28" s="94">
        <v>120837</v>
      </c>
      <c r="D28" s="95">
        <v>0</v>
      </c>
      <c r="E28" s="94">
        <v>120837</v>
      </c>
    </row>
    <row r="29" spans="1:5" x14ac:dyDescent="0.2">
      <c r="A29" s="57" t="s">
        <v>255</v>
      </c>
      <c r="B29" s="57" t="s">
        <v>275</v>
      </c>
      <c r="C29" s="94">
        <v>307194</v>
      </c>
      <c r="D29" s="95">
        <v>0</v>
      </c>
      <c r="E29" s="94">
        <v>307194</v>
      </c>
    </row>
    <row r="30" spans="1:5" x14ac:dyDescent="0.2">
      <c r="A30" s="57" t="s">
        <v>256</v>
      </c>
      <c r="B30" s="51" t="s">
        <v>324</v>
      </c>
      <c r="C30" s="94">
        <v>23510</v>
      </c>
      <c r="D30" s="95">
        <v>0</v>
      </c>
      <c r="E30" s="94">
        <v>23510</v>
      </c>
    </row>
    <row r="31" spans="1:5" x14ac:dyDescent="0.2">
      <c r="A31" s="57" t="s">
        <v>46</v>
      </c>
      <c r="B31" s="57" t="s">
        <v>325</v>
      </c>
      <c r="C31" s="94">
        <v>0</v>
      </c>
      <c r="D31" s="94">
        <v>0</v>
      </c>
      <c r="E31" s="94">
        <v>0</v>
      </c>
    </row>
    <row r="32" spans="1:5" ht="25.5" x14ac:dyDescent="0.2">
      <c r="A32" s="57" t="s">
        <v>48</v>
      </c>
      <c r="B32" s="51" t="s">
        <v>331</v>
      </c>
      <c r="C32" s="94">
        <v>0</v>
      </c>
      <c r="D32" s="94">
        <v>0</v>
      </c>
      <c r="E32" s="94">
        <v>0</v>
      </c>
    </row>
    <row r="33" spans="1:5" x14ac:dyDescent="0.2">
      <c r="A33" s="57" t="s">
        <v>132</v>
      </c>
      <c r="B33" s="57" t="s">
        <v>326</v>
      </c>
      <c r="C33" s="94">
        <v>8495</v>
      </c>
      <c r="D33" s="95">
        <v>0</v>
      </c>
      <c r="E33" s="94">
        <v>8495</v>
      </c>
    </row>
    <row r="34" spans="1:5" x14ac:dyDescent="0.2">
      <c r="A34" s="57" t="s">
        <v>169</v>
      </c>
      <c r="B34" s="51" t="s">
        <v>327</v>
      </c>
      <c r="C34" s="94">
        <v>2146761</v>
      </c>
      <c r="D34" s="95">
        <v>0</v>
      </c>
      <c r="E34" s="94">
        <v>2146761</v>
      </c>
    </row>
    <row r="35" spans="1:5" x14ac:dyDescent="0.2">
      <c r="A35" s="57" t="s">
        <v>50</v>
      </c>
      <c r="B35" s="57" t="s">
        <v>51</v>
      </c>
      <c r="C35" s="93">
        <f>SUM(C36:C40)</f>
        <v>11403876</v>
      </c>
      <c r="D35" s="93">
        <f>SUM(D36:D40)</f>
        <v>0</v>
      </c>
      <c r="E35" s="93">
        <f>SUM(E36:E40)</f>
        <v>11403876</v>
      </c>
    </row>
    <row r="36" spans="1:5" x14ac:dyDescent="0.2">
      <c r="A36" s="57" t="s">
        <v>332</v>
      </c>
      <c r="B36" s="57" t="s">
        <v>53</v>
      </c>
      <c r="C36" s="94">
        <v>10164475</v>
      </c>
      <c r="D36" s="95">
        <v>0</v>
      </c>
      <c r="E36" s="94">
        <v>10164475</v>
      </c>
    </row>
    <row r="37" spans="1:5" x14ac:dyDescent="0.2">
      <c r="A37" s="57" t="s">
        <v>333</v>
      </c>
      <c r="B37" s="57" t="s">
        <v>376</v>
      </c>
      <c r="C37" s="94">
        <v>736001</v>
      </c>
      <c r="D37" s="95">
        <v>0</v>
      </c>
      <c r="E37" s="94">
        <v>736001</v>
      </c>
    </row>
    <row r="38" spans="1:5" x14ac:dyDescent="0.2">
      <c r="A38" s="57" t="s">
        <v>335</v>
      </c>
      <c r="B38" s="60" t="s">
        <v>334</v>
      </c>
      <c r="C38" s="94">
        <v>23738</v>
      </c>
      <c r="D38" s="95">
        <v>0</v>
      </c>
      <c r="E38" s="94">
        <v>23738</v>
      </c>
    </row>
    <row r="39" spans="1:5" ht="25.5" x14ac:dyDescent="0.2">
      <c r="A39" s="57" t="s">
        <v>369</v>
      </c>
      <c r="B39" s="66" t="s">
        <v>372</v>
      </c>
      <c r="C39" s="94">
        <v>-3685</v>
      </c>
      <c r="D39" s="95">
        <v>0</v>
      </c>
      <c r="E39" s="94">
        <v>-3685</v>
      </c>
    </row>
    <row r="40" spans="1:5" x14ac:dyDescent="0.2">
      <c r="A40" s="57" t="s">
        <v>371</v>
      </c>
      <c r="B40" s="60" t="s">
        <v>329</v>
      </c>
      <c r="C40" s="94">
        <v>483347</v>
      </c>
      <c r="D40" s="95">
        <v>0</v>
      </c>
      <c r="E40" s="94">
        <v>483347</v>
      </c>
    </row>
    <row r="41" spans="1:5" x14ac:dyDescent="0.2">
      <c r="A41" s="57" t="s">
        <v>58</v>
      </c>
      <c r="B41" s="57" t="s">
        <v>59</v>
      </c>
      <c r="C41" s="95">
        <v>0</v>
      </c>
      <c r="D41" s="95">
        <v>0</v>
      </c>
      <c r="E41" s="95">
        <v>0</v>
      </c>
    </row>
    <row r="42" spans="1:5" x14ac:dyDescent="0.2">
      <c r="A42" s="57" t="s">
        <v>60</v>
      </c>
      <c r="B42" s="57" t="s">
        <v>277</v>
      </c>
      <c r="C42" s="94">
        <v>26304200</v>
      </c>
      <c r="D42" s="95">
        <v>0</v>
      </c>
      <c r="E42" s="94">
        <v>26304200</v>
      </c>
    </row>
    <row r="43" spans="1:5" s="92" customFormat="1" x14ac:dyDescent="0.2">
      <c r="A43" s="58" t="s">
        <v>62</v>
      </c>
      <c r="B43" s="58" t="s">
        <v>278</v>
      </c>
      <c r="C43" s="94">
        <v>26304200</v>
      </c>
      <c r="D43" s="95">
        <v>0</v>
      </c>
      <c r="E43" s="94">
        <v>26304200</v>
      </c>
    </row>
    <row r="44" spans="1:5" s="92" customFormat="1" x14ac:dyDescent="0.2">
      <c r="A44" s="58"/>
      <c r="B44" s="58"/>
      <c r="C44" s="91"/>
    </row>
    <row r="45" spans="1:5" x14ac:dyDescent="0.2">
      <c r="A45" s="58"/>
      <c r="B45" s="58"/>
      <c r="C45" s="96"/>
    </row>
    <row r="46" spans="1:5" x14ac:dyDescent="0.2">
      <c r="A46" s="58"/>
      <c r="B46" s="58"/>
      <c r="C46" s="96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E61"/>
  <sheetViews>
    <sheetView workbookViewId="0">
      <selection activeCell="D54" sqref="D54"/>
    </sheetView>
  </sheetViews>
  <sheetFormatPr defaultRowHeight="12.75" x14ac:dyDescent="0.2"/>
  <cols>
    <col min="1" max="1" width="11.140625" style="92" customWidth="1"/>
    <col min="2" max="2" width="64.42578125" style="92" customWidth="1"/>
    <col min="3" max="3" width="10.85546875" style="91" bestFit="1" customWidth="1"/>
    <col min="4" max="4" width="10.5703125" style="91" bestFit="1" customWidth="1"/>
    <col min="5" max="5" width="10.85546875" style="91" bestFit="1" customWidth="1"/>
    <col min="6" max="16384" width="9.140625" style="91"/>
  </cols>
  <sheetData>
    <row r="1" spans="1:5" x14ac:dyDescent="0.2">
      <c r="A1" s="82" t="s">
        <v>158</v>
      </c>
      <c r="B1" s="89"/>
      <c r="C1" s="90"/>
    </row>
    <row r="2" spans="1:5" x14ac:dyDescent="0.2">
      <c r="A2" s="89"/>
      <c r="B2" s="89"/>
      <c r="C2" s="90"/>
    </row>
    <row r="3" spans="1:5" x14ac:dyDescent="0.2">
      <c r="A3" s="112" t="s">
        <v>0</v>
      </c>
      <c r="B3" s="112"/>
      <c r="C3" s="112"/>
    </row>
    <row r="4" spans="1:5" x14ac:dyDescent="0.2">
      <c r="A4" s="113" t="s">
        <v>390</v>
      </c>
      <c r="B4" s="112"/>
      <c r="C4" s="112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379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7" t="s">
        <v>8</v>
      </c>
      <c r="B8" s="57" t="s">
        <v>311</v>
      </c>
      <c r="C8" s="93">
        <f>SUM(C9:C21)</f>
        <v>67704470</v>
      </c>
      <c r="D8" s="93">
        <f>SUM(D9:D21)</f>
        <v>-5572827</v>
      </c>
      <c r="E8" s="93">
        <f>SUM(E9:E21)</f>
        <v>62131643</v>
      </c>
    </row>
    <row r="9" spans="1:5" x14ac:dyDescent="0.2">
      <c r="A9" s="57" t="s">
        <v>10</v>
      </c>
      <c r="B9" s="57" t="s">
        <v>312</v>
      </c>
      <c r="C9" s="94">
        <v>2966282</v>
      </c>
      <c r="D9" s="95">
        <v>0</v>
      </c>
      <c r="E9" s="94">
        <v>2966282</v>
      </c>
    </row>
    <row r="10" spans="1:5" x14ac:dyDescent="0.2">
      <c r="A10" s="57" t="s">
        <v>12</v>
      </c>
      <c r="B10" s="51" t="s">
        <v>313</v>
      </c>
      <c r="C10" s="94">
        <v>7538390</v>
      </c>
      <c r="D10" s="95">
        <v>0</v>
      </c>
      <c r="E10" s="94">
        <v>7538390</v>
      </c>
    </row>
    <row r="11" spans="1:5" ht="25.5" x14ac:dyDescent="0.2">
      <c r="A11" s="57" t="s">
        <v>14</v>
      </c>
      <c r="B11" s="51" t="s">
        <v>314</v>
      </c>
      <c r="C11" s="94">
        <v>411408</v>
      </c>
      <c r="D11" s="94">
        <v>-159244</v>
      </c>
      <c r="E11" s="94">
        <v>252164</v>
      </c>
    </row>
    <row r="12" spans="1:5" x14ac:dyDescent="0.2">
      <c r="A12" s="57" t="s">
        <v>16</v>
      </c>
      <c r="B12" s="57" t="s">
        <v>315</v>
      </c>
      <c r="C12" s="94">
        <v>47973590</v>
      </c>
      <c r="D12" s="94">
        <v>-4164943</v>
      </c>
      <c r="E12" s="94">
        <v>43808647</v>
      </c>
    </row>
    <row r="13" spans="1:5" x14ac:dyDescent="0.2">
      <c r="A13" s="57" t="s">
        <v>18</v>
      </c>
      <c r="B13" s="57" t="s">
        <v>316</v>
      </c>
      <c r="C13" s="94">
        <v>5650113</v>
      </c>
      <c r="D13" s="94">
        <v>-197542</v>
      </c>
      <c r="E13" s="94">
        <v>5452571</v>
      </c>
    </row>
    <row r="14" spans="1:5" x14ac:dyDescent="0.2">
      <c r="A14" s="57" t="s">
        <v>20</v>
      </c>
      <c r="B14" s="57" t="s">
        <v>317</v>
      </c>
      <c r="C14" s="94">
        <v>2163</v>
      </c>
      <c r="D14" s="94">
        <v>-2116</v>
      </c>
      <c r="E14" s="95">
        <v>47</v>
      </c>
    </row>
    <row r="15" spans="1:5" x14ac:dyDescent="0.2">
      <c r="A15" s="57" t="s">
        <v>22</v>
      </c>
      <c r="B15" s="57" t="s">
        <v>318</v>
      </c>
      <c r="C15" s="94">
        <v>880434</v>
      </c>
      <c r="D15" s="94">
        <v>-205493</v>
      </c>
      <c r="E15" s="94">
        <v>674941</v>
      </c>
    </row>
    <row r="16" spans="1:5" x14ac:dyDescent="0.2">
      <c r="A16" s="57" t="s">
        <v>24</v>
      </c>
      <c r="B16" s="57" t="s">
        <v>27</v>
      </c>
      <c r="C16" s="94">
        <v>276656</v>
      </c>
      <c r="D16" s="94">
        <v>-77978</v>
      </c>
      <c r="E16" s="94">
        <v>198678</v>
      </c>
    </row>
    <row r="17" spans="1:5" x14ac:dyDescent="0.2">
      <c r="A17" s="57" t="s">
        <v>26</v>
      </c>
      <c r="B17" s="51" t="s">
        <v>319</v>
      </c>
      <c r="C17" s="94">
        <v>1449386</v>
      </c>
      <c r="D17" s="94">
        <v>-639980</v>
      </c>
      <c r="E17" s="94">
        <v>809406</v>
      </c>
    </row>
    <row r="18" spans="1:5" ht="25.5" x14ac:dyDescent="0.2">
      <c r="A18" s="57" t="s">
        <v>180</v>
      </c>
      <c r="B18" s="51" t="s">
        <v>253</v>
      </c>
      <c r="C18" s="94">
        <v>0</v>
      </c>
      <c r="D18" s="94">
        <v>0</v>
      </c>
      <c r="E18" s="94">
        <v>0</v>
      </c>
    </row>
    <row r="19" spans="1:5" x14ac:dyDescent="0.2">
      <c r="A19" s="57" t="s">
        <v>182</v>
      </c>
      <c r="B19" s="57" t="s">
        <v>140</v>
      </c>
      <c r="C19" s="94">
        <v>0</v>
      </c>
      <c r="D19" s="94">
        <v>0</v>
      </c>
      <c r="E19" s="94">
        <v>0</v>
      </c>
    </row>
    <row r="20" spans="1:5" x14ac:dyDescent="0.2">
      <c r="A20" s="57" t="s">
        <v>166</v>
      </c>
      <c r="B20" s="57" t="s">
        <v>320</v>
      </c>
      <c r="C20" s="94">
        <v>556048</v>
      </c>
      <c r="D20" s="94">
        <v>-125531</v>
      </c>
      <c r="E20" s="94">
        <v>430517</v>
      </c>
    </row>
    <row r="21" spans="1:5" x14ac:dyDescent="0.2">
      <c r="A21" s="57" t="s">
        <v>185</v>
      </c>
      <c r="B21" s="57" t="s">
        <v>142</v>
      </c>
      <c r="C21" s="94">
        <v>0</v>
      </c>
      <c r="D21" s="94">
        <v>0</v>
      </c>
      <c r="E21" s="94">
        <v>0</v>
      </c>
    </row>
    <row r="22" spans="1:5" x14ac:dyDescent="0.2">
      <c r="A22" s="57" t="s">
        <v>32</v>
      </c>
      <c r="B22" s="57" t="s">
        <v>33</v>
      </c>
      <c r="C22" s="93">
        <f>+C23+C35</f>
        <v>62131643</v>
      </c>
      <c r="D22" s="93">
        <f>+D23+D35</f>
        <v>0</v>
      </c>
      <c r="E22" s="93">
        <f>+E23+E35</f>
        <v>62131643</v>
      </c>
    </row>
    <row r="23" spans="1:5" x14ac:dyDescent="0.2">
      <c r="A23" s="57" t="s">
        <v>34</v>
      </c>
      <c r="B23" s="57" t="s">
        <v>286</v>
      </c>
      <c r="C23" s="93">
        <f>SUM(C24:C34)</f>
        <v>50872326</v>
      </c>
      <c r="D23" s="93">
        <f>SUM(D24:D34)</f>
        <v>0</v>
      </c>
      <c r="E23" s="93">
        <f>SUM(E24:E34)</f>
        <v>50872326</v>
      </c>
    </row>
    <row r="24" spans="1:5" x14ac:dyDescent="0.2">
      <c r="A24" s="57" t="s">
        <v>36</v>
      </c>
      <c r="B24" s="57" t="s">
        <v>321</v>
      </c>
      <c r="C24" s="94">
        <v>7778886</v>
      </c>
      <c r="D24" s="95">
        <v>0</v>
      </c>
      <c r="E24" s="94">
        <v>7778886</v>
      </c>
    </row>
    <row r="25" spans="1:5" x14ac:dyDescent="0.2">
      <c r="A25" s="57" t="s">
        <v>38</v>
      </c>
      <c r="B25" s="57" t="s">
        <v>322</v>
      </c>
      <c r="C25" s="94">
        <v>25482007</v>
      </c>
      <c r="D25" s="95">
        <v>0</v>
      </c>
      <c r="E25" s="94">
        <v>25482007</v>
      </c>
    </row>
    <row r="26" spans="1:5" x14ac:dyDescent="0.2">
      <c r="A26" s="57" t="s">
        <v>40</v>
      </c>
      <c r="B26" s="57" t="s">
        <v>323</v>
      </c>
      <c r="C26" s="94">
        <v>15282006</v>
      </c>
      <c r="D26" s="95">
        <v>0</v>
      </c>
      <c r="E26" s="94">
        <v>15282006</v>
      </c>
    </row>
    <row r="27" spans="1:5" x14ac:dyDescent="0.2">
      <c r="A27" s="57" t="s">
        <v>42</v>
      </c>
      <c r="B27" s="57" t="s">
        <v>271</v>
      </c>
      <c r="C27" s="94">
        <v>0</v>
      </c>
      <c r="D27" s="95">
        <v>0</v>
      </c>
      <c r="E27" s="94">
        <v>0</v>
      </c>
    </row>
    <row r="28" spans="1:5" ht="25.5" x14ac:dyDescent="0.2">
      <c r="A28" s="57" t="s">
        <v>143</v>
      </c>
      <c r="B28" s="51" t="s">
        <v>330</v>
      </c>
      <c r="C28" s="94">
        <v>32432</v>
      </c>
      <c r="D28" s="95">
        <v>0</v>
      </c>
      <c r="E28" s="94">
        <v>32432</v>
      </c>
    </row>
    <row r="29" spans="1:5" x14ac:dyDescent="0.2">
      <c r="A29" s="57" t="s">
        <v>255</v>
      </c>
      <c r="B29" s="57" t="s">
        <v>275</v>
      </c>
      <c r="C29" s="94">
        <v>333661</v>
      </c>
      <c r="D29" s="95">
        <v>0</v>
      </c>
      <c r="E29" s="94">
        <v>333661</v>
      </c>
    </row>
    <row r="30" spans="1:5" x14ac:dyDescent="0.2">
      <c r="A30" s="57" t="s">
        <v>256</v>
      </c>
      <c r="B30" s="51" t="s">
        <v>324</v>
      </c>
      <c r="C30" s="94">
        <v>12751</v>
      </c>
      <c r="D30" s="95">
        <v>0</v>
      </c>
      <c r="E30" s="94">
        <v>12751</v>
      </c>
    </row>
    <row r="31" spans="1:5" x14ac:dyDescent="0.2">
      <c r="A31" s="57" t="s">
        <v>46</v>
      </c>
      <c r="B31" s="57" t="s">
        <v>325</v>
      </c>
      <c r="C31" s="94">
        <v>0</v>
      </c>
      <c r="D31" s="94">
        <v>0</v>
      </c>
      <c r="E31" s="94">
        <v>0</v>
      </c>
    </row>
    <row r="32" spans="1:5" ht="25.5" x14ac:dyDescent="0.2">
      <c r="A32" s="57" t="s">
        <v>48</v>
      </c>
      <c r="B32" s="51" t="s">
        <v>331</v>
      </c>
      <c r="C32" s="94">
        <v>0</v>
      </c>
      <c r="D32" s="94">
        <v>0</v>
      </c>
      <c r="E32" s="94">
        <v>0</v>
      </c>
    </row>
    <row r="33" spans="1:5" x14ac:dyDescent="0.2">
      <c r="A33" s="57" t="s">
        <v>132</v>
      </c>
      <c r="B33" s="57" t="s">
        <v>326</v>
      </c>
      <c r="C33" s="94">
        <v>8495</v>
      </c>
      <c r="D33" s="95">
        <v>0</v>
      </c>
      <c r="E33" s="94">
        <v>8495</v>
      </c>
    </row>
    <row r="34" spans="1:5" x14ac:dyDescent="0.2">
      <c r="A34" s="57" t="s">
        <v>169</v>
      </c>
      <c r="B34" s="51" t="s">
        <v>327</v>
      </c>
      <c r="C34" s="94">
        <v>1942088</v>
      </c>
      <c r="D34" s="95">
        <v>0</v>
      </c>
      <c r="E34" s="94">
        <v>1942088</v>
      </c>
    </row>
    <row r="35" spans="1:5" x14ac:dyDescent="0.2">
      <c r="A35" s="57" t="s">
        <v>50</v>
      </c>
      <c r="B35" s="57" t="s">
        <v>51</v>
      </c>
      <c r="C35" s="93">
        <f>SUM(C36:C40)</f>
        <v>11259317</v>
      </c>
      <c r="D35" s="93">
        <f>SUM(D36:D40)</f>
        <v>0</v>
      </c>
      <c r="E35" s="93">
        <f>SUM(E36:E40)</f>
        <v>11259317</v>
      </c>
    </row>
    <row r="36" spans="1:5" x14ac:dyDescent="0.2">
      <c r="A36" s="57" t="s">
        <v>332</v>
      </c>
      <c r="B36" s="57" t="s">
        <v>53</v>
      </c>
      <c r="C36" s="94">
        <v>10164475</v>
      </c>
      <c r="D36" s="95">
        <v>0</v>
      </c>
      <c r="E36" s="94">
        <v>10164475</v>
      </c>
    </row>
    <row r="37" spans="1:5" x14ac:dyDescent="0.2">
      <c r="A37" s="57" t="s">
        <v>333</v>
      </c>
      <c r="B37" s="57" t="s">
        <v>376</v>
      </c>
      <c r="C37" s="94">
        <v>736001</v>
      </c>
      <c r="D37" s="95">
        <v>0</v>
      </c>
      <c r="E37" s="94">
        <v>736001</v>
      </c>
    </row>
    <row r="38" spans="1:5" x14ac:dyDescent="0.2">
      <c r="A38" s="57" t="s">
        <v>335</v>
      </c>
      <c r="B38" s="60" t="s">
        <v>334</v>
      </c>
      <c r="C38" s="94">
        <v>23620</v>
      </c>
      <c r="D38" s="95">
        <v>0</v>
      </c>
      <c r="E38" s="94">
        <v>23620</v>
      </c>
    </row>
    <row r="39" spans="1:5" ht="25.5" x14ac:dyDescent="0.2">
      <c r="A39" s="57" t="s">
        <v>369</v>
      </c>
      <c r="B39" s="66" t="s">
        <v>372</v>
      </c>
      <c r="C39" s="94">
        <v>-3685</v>
      </c>
      <c r="D39" s="95">
        <v>0</v>
      </c>
      <c r="E39" s="94">
        <v>-3685</v>
      </c>
    </row>
    <row r="40" spans="1:5" x14ac:dyDescent="0.2">
      <c r="A40" s="57" t="s">
        <v>371</v>
      </c>
      <c r="B40" s="60" t="s">
        <v>329</v>
      </c>
      <c r="C40" s="94">
        <v>338906</v>
      </c>
      <c r="D40" s="95">
        <v>0</v>
      </c>
      <c r="E40" s="94">
        <v>338906</v>
      </c>
    </row>
    <row r="41" spans="1:5" x14ac:dyDescent="0.2">
      <c r="A41" s="57" t="s">
        <v>58</v>
      </c>
      <c r="B41" s="57" t="s">
        <v>59</v>
      </c>
      <c r="C41" s="95">
        <v>0</v>
      </c>
      <c r="D41" s="95">
        <v>0</v>
      </c>
      <c r="E41" s="95">
        <v>0</v>
      </c>
    </row>
    <row r="42" spans="1:5" x14ac:dyDescent="0.2">
      <c r="A42" s="57" t="s">
        <v>60</v>
      </c>
      <c r="B42" s="57" t="s">
        <v>277</v>
      </c>
      <c r="C42" s="94">
        <v>26585880</v>
      </c>
      <c r="D42" s="95">
        <v>0</v>
      </c>
      <c r="E42" s="94">
        <v>26585880</v>
      </c>
    </row>
    <row r="43" spans="1:5" s="92" customFormat="1" x14ac:dyDescent="0.2">
      <c r="A43" s="58" t="s">
        <v>62</v>
      </c>
      <c r="B43" s="58" t="s">
        <v>278</v>
      </c>
      <c r="C43" s="94">
        <v>26585880</v>
      </c>
      <c r="D43" s="95">
        <v>0</v>
      </c>
      <c r="E43" s="94">
        <v>26585880</v>
      </c>
    </row>
    <row r="44" spans="1:5" s="92" customFormat="1" x14ac:dyDescent="0.2">
      <c r="A44" s="58"/>
      <c r="B44" s="58"/>
      <c r="C44" s="91"/>
    </row>
    <row r="45" spans="1:5" x14ac:dyDescent="0.2">
      <c r="A45" s="58"/>
      <c r="B45" s="58"/>
      <c r="C45" s="96"/>
    </row>
    <row r="46" spans="1:5" x14ac:dyDescent="0.2">
      <c r="A46" s="58"/>
      <c r="B46" s="58"/>
      <c r="C46" s="96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E61"/>
  <sheetViews>
    <sheetView workbookViewId="0">
      <selection activeCell="E22" sqref="E22"/>
    </sheetView>
  </sheetViews>
  <sheetFormatPr defaultRowHeight="12.75" x14ac:dyDescent="0.2"/>
  <cols>
    <col min="1" max="1" width="11.140625" style="37" customWidth="1"/>
    <col min="2" max="2" width="64.42578125" style="37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2" t="s">
        <v>158</v>
      </c>
      <c r="B1" s="59"/>
      <c r="C1" s="3"/>
    </row>
    <row r="2" spans="1:5" x14ac:dyDescent="0.2">
      <c r="A2" s="53"/>
      <c r="B2" s="53"/>
      <c r="C2" s="20"/>
    </row>
    <row r="3" spans="1:5" ht="18" x14ac:dyDescent="0.25">
      <c r="A3" s="114" t="s">
        <v>0</v>
      </c>
      <c r="B3" s="114"/>
      <c r="C3" s="114"/>
    </row>
    <row r="4" spans="1:5" ht="15.75" x14ac:dyDescent="0.25">
      <c r="A4" s="115" t="s">
        <v>388</v>
      </c>
      <c r="B4" s="116"/>
      <c r="C4" s="116"/>
    </row>
    <row r="5" spans="1:5" x14ac:dyDescent="0.2">
      <c r="A5" s="54"/>
      <c r="B5" s="54"/>
      <c r="E5" s="65" t="s">
        <v>2</v>
      </c>
    </row>
    <row r="6" spans="1:5" s="77" customFormat="1" ht="15.75" x14ac:dyDescent="0.2">
      <c r="A6" s="55" t="s">
        <v>3</v>
      </c>
      <c r="B6" s="55" t="s">
        <v>4</v>
      </c>
      <c r="C6" s="79" t="s">
        <v>5</v>
      </c>
      <c r="D6" s="79" t="s">
        <v>379</v>
      </c>
      <c r="E6" s="5" t="s">
        <v>7</v>
      </c>
    </row>
    <row r="7" spans="1:5" s="77" customFormat="1" ht="15.75" x14ac:dyDescent="0.2">
      <c r="A7" s="78">
        <v>1</v>
      </c>
      <c r="B7" s="78">
        <v>2</v>
      </c>
      <c r="C7" s="79">
        <v>3</v>
      </c>
      <c r="D7" s="79">
        <v>4</v>
      </c>
      <c r="E7" s="79">
        <v>5</v>
      </c>
    </row>
    <row r="8" spans="1:5" x14ac:dyDescent="0.2">
      <c r="A8" s="57" t="s">
        <v>8</v>
      </c>
      <c r="B8" s="57" t="s">
        <v>311</v>
      </c>
      <c r="C8" s="64">
        <v>67776404</v>
      </c>
      <c r="D8" s="64">
        <v>-5959183</v>
      </c>
      <c r="E8" s="64">
        <v>61817221</v>
      </c>
    </row>
    <row r="9" spans="1:5" x14ac:dyDescent="0.2">
      <c r="A9" s="57" t="s">
        <v>10</v>
      </c>
      <c r="B9" s="57" t="s">
        <v>312</v>
      </c>
      <c r="C9" s="64">
        <v>2606347</v>
      </c>
      <c r="D9" s="63">
        <v>0</v>
      </c>
      <c r="E9" s="64">
        <v>2606347</v>
      </c>
    </row>
    <row r="10" spans="1:5" x14ac:dyDescent="0.2">
      <c r="A10" s="57" t="s">
        <v>12</v>
      </c>
      <c r="B10" s="51" t="s">
        <v>313</v>
      </c>
      <c r="C10" s="64">
        <v>7124487</v>
      </c>
      <c r="D10" s="63">
        <v>0</v>
      </c>
      <c r="E10" s="64">
        <v>7124487</v>
      </c>
    </row>
    <row r="11" spans="1:5" ht="25.5" x14ac:dyDescent="0.2">
      <c r="A11" s="57" t="s">
        <v>14</v>
      </c>
      <c r="B11" s="51" t="s">
        <v>314</v>
      </c>
      <c r="C11" s="64">
        <v>526136</v>
      </c>
      <c r="D11" s="64">
        <v>-268878</v>
      </c>
      <c r="E11" s="64">
        <v>257258</v>
      </c>
    </row>
    <row r="12" spans="1:5" x14ac:dyDescent="0.2">
      <c r="A12" s="57" t="s">
        <v>16</v>
      </c>
      <c r="B12" s="57" t="s">
        <v>315</v>
      </c>
      <c r="C12" s="64">
        <v>46602090</v>
      </c>
      <c r="D12" s="64">
        <v>-4446143</v>
      </c>
      <c r="E12" s="64">
        <v>42155947</v>
      </c>
    </row>
    <row r="13" spans="1:5" x14ac:dyDescent="0.2">
      <c r="A13" s="57" t="s">
        <v>18</v>
      </c>
      <c r="B13" s="57" t="s">
        <v>316</v>
      </c>
      <c r="C13" s="64">
        <v>7638198</v>
      </c>
      <c r="D13" s="64">
        <v>-227327</v>
      </c>
      <c r="E13" s="64">
        <v>7410871</v>
      </c>
    </row>
    <row r="14" spans="1:5" x14ac:dyDescent="0.2">
      <c r="A14" s="57" t="s">
        <v>20</v>
      </c>
      <c r="B14" s="57" t="s">
        <v>317</v>
      </c>
      <c r="C14" s="64">
        <v>2163</v>
      </c>
      <c r="D14" s="64">
        <v>-2116</v>
      </c>
      <c r="E14" s="63">
        <v>47</v>
      </c>
    </row>
    <row r="15" spans="1:5" x14ac:dyDescent="0.2">
      <c r="A15" s="57" t="s">
        <v>22</v>
      </c>
      <c r="B15" s="57" t="s">
        <v>318</v>
      </c>
      <c r="C15" s="64">
        <v>986690</v>
      </c>
      <c r="D15" s="64">
        <v>-209237</v>
      </c>
      <c r="E15" s="64">
        <v>777453</v>
      </c>
    </row>
    <row r="16" spans="1:5" x14ac:dyDescent="0.2">
      <c r="A16" s="57" t="s">
        <v>24</v>
      </c>
      <c r="B16" s="57" t="s">
        <v>27</v>
      </c>
      <c r="C16" s="64">
        <v>254606</v>
      </c>
      <c r="D16" s="64">
        <v>-63570</v>
      </c>
      <c r="E16" s="64">
        <v>191036</v>
      </c>
    </row>
    <row r="17" spans="1:5" x14ac:dyDescent="0.2">
      <c r="A17" s="57" t="s">
        <v>26</v>
      </c>
      <c r="B17" s="51" t="s">
        <v>319</v>
      </c>
      <c r="C17" s="64">
        <v>1441824</v>
      </c>
      <c r="D17" s="64">
        <v>-623661</v>
      </c>
      <c r="E17" s="64">
        <v>818163</v>
      </c>
    </row>
    <row r="18" spans="1:5" ht="25.5" x14ac:dyDescent="0.2">
      <c r="A18" s="57" t="s">
        <v>180</v>
      </c>
      <c r="B18" s="51" t="s">
        <v>253</v>
      </c>
      <c r="C18" s="74"/>
      <c r="D18" s="74"/>
      <c r="E18" s="74"/>
    </row>
    <row r="19" spans="1:5" x14ac:dyDescent="0.2">
      <c r="A19" s="57" t="s">
        <v>182</v>
      </c>
      <c r="B19" s="57" t="s">
        <v>140</v>
      </c>
      <c r="C19" s="74"/>
      <c r="D19" s="74"/>
      <c r="E19" s="74"/>
    </row>
    <row r="20" spans="1:5" x14ac:dyDescent="0.2">
      <c r="A20" s="57" t="s">
        <v>166</v>
      </c>
      <c r="B20" s="57" t="s">
        <v>320</v>
      </c>
      <c r="C20" s="64">
        <v>593863</v>
      </c>
      <c r="D20" s="64">
        <v>-118251</v>
      </c>
      <c r="E20" s="64">
        <v>475612</v>
      </c>
    </row>
    <row r="21" spans="1:5" x14ac:dyDescent="0.2">
      <c r="A21" s="57" t="s">
        <v>185</v>
      </c>
      <c r="B21" s="57" t="s">
        <v>142</v>
      </c>
      <c r="C21" s="74"/>
      <c r="D21" s="74"/>
      <c r="E21" s="74"/>
    </row>
    <row r="22" spans="1:5" x14ac:dyDescent="0.2">
      <c r="A22" s="57" t="s">
        <v>32</v>
      </c>
      <c r="B22" s="57" t="s">
        <v>33</v>
      </c>
      <c r="C22" s="64">
        <v>61817221</v>
      </c>
      <c r="D22" s="63">
        <v>0</v>
      </c>
      <c r="E22" s="64">
        <v>61817221</v>
      </c>
    </row>
    <row r="23" spans="1:5" x14ac:dyDescent="0.2">
      <c r="A23" s="57" t="s">
        <v>34</v>
      </c>
      <c r="B23" s="57" t="s">
        <v>286</v>
      </c>
      <c r="C23" s="64">
        <v>50771267</v>
      </c>
      <c r="D23" s="63">
        <v>0</v>
      </c>
      <c r="E23" s="64">
        <v>50771267</v>
      </c>
    </row>
    <row r="24" spans="1:5" x14ac:dyDescent="0.2">
      <c r="A24" s="57" t="s">
        <v>36</v>
      </c>
      <c r="B24" s="57" t="s">
        <v>321</v>
      </c>
      <c r="C24" s="64">
        <v>9448296</v>
      </c>
      <c r="D24" s="63">
        <v>0</v>
      </c>
      <c r="E24" s="64">
        <v>9448296</v>
      </c>
    </row>
    <row r="25" spans="1:5" x14ac:dyDescent="0.2">
      <c r="A25" s="57" t="s">
        <v>38</v>
      </c>
      <c r="B25" s="57" t="s">
        <v>322</v>
      </c>
      <c r="C25" s="64">
        <v>23312458</v>
      </c>
      <c r="D25" s="63">
        <v>0</v>
      </c>
      <c r="E25" s="64">
        <v>23312458</v>
      </c>
    </row>
    <row r="26" spans="1:5" x14ac:dyDescent="0.2">
      <c r="A26" s="57" t="s">
        <v>40</v>
      </c>
      <c r="B26" s="57" t="s">
        <v>323</v>
      </c>
      <c r="C26" s="64">
        <v>15290787</v>
      </c>
      <c r="D26" s="63">
        <v>0</v>
      </c>
      <c r="E26" s="64">
        <v>15290787</v>
      </c>
    </row>
    <row r="27" spans="1:5" x14ac:dyDescent="0.2">
      <c r="A27" s="57" t="s">
        <v>42</v>
      </c>
      <c r="B27" s="57" t="s">
        <v>271</v>
      </c>
      <c r="C27" s="74"/>
      <c r="D27" s="75"/>
      <c r="E27" s="74"/>
    </row>
    <row r="28" spans="1:5" ht="25.5" x14ac:dyDescent="0.2">
      <c r="A28" s="57" t="s">
        <v>143</v>
      </c>
      <c r="B28" s="51" t="s">
        <v>330</v>
      </c>
      <c r="C28" s="64">
        <v>24555</v>
      </c>
      <c r="D28" s="63">
        <v>0</v>
      </c>
      <c r="E28" s="64">
        <v>24555</v>
      </c>
    </row>
    <row r="29" spans="1:5" x14ac:dyDescent="0.2">
      <c r="A29" s="57" t="s">
        <v>255</v>
      </c>
      <c r="B29" s="57" t="s">
        <v>275</v>
      </c>
      <c r="C29" s="64">
        <v>332417</v>
      </c>
      <c r="D29" s="63">
        <v>0</v>
      </c>
      <c r="E29" s="64">
        <v>332417</v>
      </c>
    </row>
    <row r="30" spans="1:5" x14ac:dyDescent="0.2">
      <c r="A30" s="57" t="s">
        <v>256</v>
      </c>
      <c r="B30" s="51" t="s">
        <v>324</v>
      </c>
      <c r="C30" s="64">
        <v>23440</v>
      </c>
      <c r="D30" s="63">
        <v>0</v>
      </c>
      <c r="E30" s="64">
        <v>23440</v>
      </c>
    </row>
    <row r="31" spans="1:5" x14ac:dyDescent="0.2">
      <c r="A31" s="57" t="s">
        <v>46</v>
      </c>
      <c r="B31" s="57" t="s">
        <v>325</v>
      </c>
      <c r="C31" s="74"/>
      <c r="D31" s="75"/>
      <c r="E31" s="74"/>
    </row>
    <row r="32" spans="1:5" ht="25.5" x14ac:dyDescent="0.2">
      <c r="A32" s="57" t="s">
        <v>48</v>
      </c>
      <c r="B32" s="51" t="s">
        <v>331</v>
      </c>
      <c r="C32" s="74"/>
      <c r="D32" s="75"/>
      <c r="E32" s="74"/>
    </row>
    <row r="33" spans="1:5" x14ac:dyDescent="0.2">
      <c r="A33" s="57" t="s">
        <v>132</v>
      </c>
      <c r="B33" s="57" t="s">
        <v>326</v>
      </c>
      <c r="C33" s="64">
        <v>8696</v>
      </c>
      <c r="D33" s="63">
        <v>0</v>
      </c>
      <c r="E33" s="64">
        <v>8696</v>
      </c>
    </row>
    <row r="34" spans="1:5" x14ac:dyDescent="0.2">
      <c r="A34" s="57" t="s">
        <v>169</v>
      </c>
      <c r="B34" s="51" t="s">
        <v>327</v>
      </c>
      <c r="C34" s="64">
        <v>2330618</v>
      </c>
      <c r="D34" s="63">
        <v>0</v>
      </c>
      <c r="E34" s="64">
        <v>2330618</v>
      </c>
    </row>
    <row r="35" spans="1:5" x14ac:dyDescent="0.2">
      <c r="A35" s="57" t="s">
        <v>50</v>
      </c>
      <c r="B35" s="57" t="s">
        <v>51</v>
      </c>
      <c r="C35" s="64">
        <v>11045954</v>
      </c>
      <c r="D35" s="63">
        <v>0</v>
      </c>
      <c r="E35" s="64">
        <v>11045954</v>
      </c>
    </row>
    <row r="36" spans="1:5" x14ac:dyDescent="0.2">
      <c r="A36" s="57" t="s">
        <v>332</v>
      </c>
      <c r="B36" s="57" t="s">
        <v>53</v>
      </c>
      <c r="C36" s="64">
        <v>10164475</v>
      </c>
      <c r="D36" s="63">
        <v>0</v>
      </c>
      <c r="E36" s="64">
        <v>10164475</v>
      </c>
    </row>
    <row r="37" spans="1:5" x14ac:dyDescent="0.2">
      <c r="A37" s="57" t="s">
        <v>333</v>
      </c>
      <c r="B37" s="57" t="s">
        <v>376</v>
      </c>
      <c r="C37" s="64">
        <v>736001</v>
      </c>
      <c r="D37" s="63">
        <v>0</v>
      </c>
      <c r="E37" s="64">
        <v>736001</v>
      </c>
    </row>
    <row r="38" spans="1:5" x14ac:dyDescent="0.2">
      <c r="A38" s="57" t="s">
        <v>335</v>
      </c>
      <c r="B38" s="60" t="s">
        <v>334</v>
      </c>
      <c r="C38" s="64">
        <v>23592</v>
      </c>
      <c r="D38" s="63">
        <v>0</v>
      </c>
      <c r="E38" s="64">
        <v>23592</v>
      </c>
    </row>
    <row r="39" spans="1:5" ht="25.5" x14ac:dyDescent="0.2">
      <c r="A39" s="57" t="s">
        <v>369</v>
      </c>
      <c r="B39" s="66" t="s">
        <v>372</v>
      </c>
      <c r="C39" s="64">
        <v>-3130</v>
      </c>
      <c r="D39" s="63">
        <v>0</v>
      </c>
      <c r="E39" s="64">
        <v>-3130</v>
      </c>
    </row>
    <row r="40" spans="1:5" x14ac:dyDescent="0.2">
      <c r="A40" s="57" t="s">
        <v>371</v>
      </c>
      <c r="B40" s="60" t="s">
        <v>329</v>
      </c>
      <c r="C40" s="64">
        <v>125016</v>
      </c>
      <c r="D40" s="63">
        <v>0</v>
      </c>
      <c r="E40" s="64">
        <v>125016</v>
      </c>
    </row>
    <row r="41" spans="1:5" x14ac:dyDescent="0.2">
      <c r="A41" s="57" t="s">
        <v>58</v>
      </c>
      <c r="B41" s="57" t="s">
        <v>59</v>
      </c>
      <c r="C41" s="63">
        <v>0</v>
      </c>
      <c r="D41" s="63">
        <v>0</v>
      </c>
      <c r="E41" s="63">
        <v>0</v>
      </c>
    </row>
    <row r="42" spans="1:5" x14ac:dyDescent="0.2">
      <c r="A42" s="57" t="s">
        <v>60</v>
      </c>
      <c r="B42" s="57" t="s">
        <v>277</v>
      </c>
      <c r="C42" s="64">
        <v>20670618</v>
      </c>
      <c r="D42" s="63">
        <v>0</v>
      </c>
      <c r="E42" s="64">
        <v>20670618</v>
      </c>
    </row>
    <row r="43" spans="1:5" s="37" customFormat="1" x14ac:dyDescent="0.2">
      <c r="A43" s="58" t="s">
        <v>62</v>
      </c>
      <c r="B43" s="58" t="s">
        <v>278</v>
      </c>
      <c r="C43" s="64">
        <v>20670618</v>
      </c>
      <c r="D43" s="63">
        <v>0</v>
      </c>
      <c r="E43" s="64">
        <v>20670618</v>
      </c>
    </row>
    <row r="44" spans="1:5" s="37" customFormat="1" x14ac:dyDescent="0.2">
      <c r="A44" s="58"/>
      <c r="B44" s="58"/>
      <c r="C44"/>
    </row>
    <row r="45" spans="1:5" x14ac:dyDescent="0.2">
      <c r="A45" s="58"/>
      <c r="B45" s="58"/>
      <c r="C45" s="7"/>
    </row>
    <row r="46" spans="1:5" x14ac:dyDescent="0.2">
      <c r="A46" s="58"/>
      <c r="B46" s="58"/>
      <c r="C46" s="7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E61"/>
  <sheetViews>
    <sheetView workbookViewId="0"/>
  </sheetViews>
  <sheetFormatPr defaultRowHeight="12.75" x14ac:dyDescent="0.2"/>
  <cols>
    <col min="1" max="1" width="11.140625" style="37" customWidth="1"/>
    <col min="2" max="2" width="64.42578125" style="37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2" t="s">
        <v>158</v>
      </c>
      <c r="B1" s="59"/>
      <c r="C1" s="3"/>
    </row>
    <row r="2" spans="1:5" x14ac:dyDescent="0.2">
      <c r="A2" s="53"/>
      <c r="B2" s="53"/>
      <c r="C2" s="20"/>
    </row>
    <row r="3" spans="1:5" ht="18" x14ac:dyDescent="0.25">
      <c r="A3" s="114" t="s">
        <v>0</v>
      </c>
      <c r="B3" s="114"/>
      <c r="C3" s="114"/>
    </row>
    <row r="4" spans="1:5" ht="15.75" x14ac:dyDescent="0.25">
      <c r="A4" s="115" t="s">
        <v>386</v>
      </c>
      <c r="B4" s="116"/>
      <c r="C4" s="116"/>
    </row>
    <row r="5" spans="1:5" x14ac:dyDescent="0.2">
      <c r="A5" s="54"/>
      <c r="B5" s="54"/>
      <c r="E5" s="65" t="s">
        <v>2</v>
      </c>
    </row>
    <row r="6" spans="1:5" s="77" customFormat="1" ht="15.75" x14ac:dyDescent="0.2">
      <c r="A6" s="55" t="s">
        <v>3</v>
      </c>
      <c r="B6" s="55" t="s">
        <v>4</v>
      </c>
      <c r="C6" s="79" t="s">
        <v>5</v>
      </c>
      <c r="D6" s="79" t="s">
        <v>379</v>
      </c>
      <c r="E6" s="5" t="s">
        <v>7</v>
      </c>
    </row>
    <row r="7" spans="1:5" s="77" customFormat="1" ht="15.75" x14ac:dyDescent="0.2">
      <c r="A7" s="78">
        <v>1</v>
      </c>
      <c r="B7" s="78">
        <v>2</v>
      </c>
      <c r="C7" s="79">
        <v>3</v>
      </c>
      <c r="D7" s="79">
        <v>4</v>
      </c>
      <c r="E7" s="79">
        <v>5</v>
      </c>
    </row>
    <row r="8" spans="1:5" x14ac:dyDescent="0.2">
      <c r="A8" s="57" t="s">
        <v>8</v>
      </c>
      <c r="B8" s="57" t="s">
        <v>311</v>
      </c>
      <c r="C8" s="64">
        <v>62683180</v>
      </c>
      <c r="D8" s="64">
        <v>-5669958</v>
      </c>
      <c r="E8" s="64">
        <v>57013222</v>
      </c>
    </row>
    <row r="9" spans="1:5" x14ac:dyDescent="0.2">
      <c r="A9" s="57" t="s">
        <v>10</v>
      </c>
      <c r="B9" s="57" t="s">
        <v>312</v>
      </c>
      <c r="C9" s="64">
        <v>1903367</v>
      </c>
      <c r="D9" s="63">
        <v>0</v>
      </c>
      <c r="E9" s="64">
        <v>1903367</v>
      </c>
    </row>
    <row r="10" spans="1:5" x14ac:dyDescent="0.2">
      <c r="A10" s="57" t="s">
        <v>12</v>
      </c>
      <c r="B10" s="51" t="s">
        <v>313</v>
      </c>
      <c r="C10" s="64">
        <v>7273442</v>
      </c>
      <c r="D10" s="63">
        <v>0</v>
      </c>
      <c r="E10" s="64">
        <v>7273442</v>
      </c>
    </row>
    <row r="11" spans="1:5" ht="25.5" x14ac:dyDescent="0.2">
      <c r="A11" s="57" t="s">
        <v>14</v>
      </c>
      <c r="B11" s="51" t="s">
        <v>314</v>
      </c>
      <c r="C11" s="64">
        <v>564942</v>
      </c>
      <c r="D11" s="64">
        <v>-260996</v>
      </c>
      <c r="E11" s="64">
        <v>303946</v>
      </c>
    </row>
    <row r="12" spans="1:5" x14ac:dyDescent="0.2">
      <c r="A12" s="57" t="s">
        <v>16</v>
      </c>
      <c r="B12" s="57" t="s">
        <v>315</v>
      </c>
      <c r="C12" s="64">
        <v>42300074</v>
      </c>
      <c r="D12" s="64">
        <v>-4193860</v>
      </c>
      <c r="E12" s="64">
        <v>38106214</v>
      </c>
    </row>
    <row r="13" spans="1:5" x14ac:dyDescent="0.2">
      <c r="A13" s="57" t="s">
        <v>18</v>
      </c>
      <c r="B13" s="57" t="s">
        <v>316</v>
      </c>
      <c r="C13" s="64">
        <v>7081021</v>
      </c>
      <c r="D13" s="64">
        <v>-214941</v>
      </c>
      <c r="E13" s="64">
        <v>6866080</v>
      </c>
    </row>
    <row r="14" spans="1:5" x14ac:dyDescent="0.2">
      <c r="A14" s="57" t="s">
        <v>20</v>
      </c>
      <c r="B14" s="57" t="s">
        <v>317</v>
      </c>
      <c r="C14" s="64">
        <v>2163</v>
      </c>
      <c r="D14" s="64">
        <v>-2116</v>
      </c>
      <c r="E14" s="63">
        <v>47</v>
      </c>
    </row>
    <row r="15" spans="1:5" x14ac:dyDescent="0.2">
      <c r="A15" s="57" t="s">
        <v>22</v>
      </c>
      <c r="B15" s="57" t="s">
        <v>318</v>
      </c>
      <c r="C15" s="64">
        <v>1357707</v>
      </c>
      <c r="D15" s="64">
        <v>-210856</v>
      </c>
      <c r="E15" s="64">
        <v>1146851</v>
      </c>
    </row>
    <row r="16" spans="1:5" x14ac:dyDescent="0.2">
      <c r="A16" s="57" t="s">
        <v>24</v>
      </c>
      <c r="B16" s="57" t="s">
        <v>27</v>
      </c>
      <c r="C16" s="64">
        <v>153988</v>
      </c>
      <c r="D16" s="64">
        <v>-51688</v>
      </c>
      <c r="E16" s="64">
        <v>102300</v>
      </c>
    </row>
    <row r="17" spans="1:5" x14ac:dyDescent="0.2">
      <c r="A17" s="57" t="s">
        <v>26</v>
      </c>
      <c r="B17" s="51" t="s">
        <v>319</v>
      </c>
      <c r="C17" s="64">
        <v>1472038</v>
      </c>
      <c r="D17" s="64">
        <v>-618955</v>
      </c>
      <c r="E17" s="64">
        <v>853083</v>
      </c>
    </row>
    <row r="18" spans="1:5" ht="25.5" x14ac:dyDescent="0.2">
      <c r="A18" s="57" t="s">
        <v>180</v>
      </c>
      <c r="B18" s="51" t="s">
        <v>253</v>
      </c>
      <c r="C18" s="74">
        <v>0</v>
      </c>
      <c r="D18" s="74">
        <v>0</v>
      </c>
      <c r="E18" s="74">
        <v>0</v>
      </c>
    </row>
    <row r="19" spans="1:5" x14ac:dyDescent="0.2">
      <c r="A19" s="57" t="s">
        <v>182</v>
      </c>
      <c r="B19" s="57" t="s">
        <v>140</v>
      </c>
      <c r="C19" s="74">
        <v>0</v>
      </c>
      <c r="D19" s="74">
        <v>0</v>
      </c>
      <c r="E19" s="74">
        <v>0</v>
      </c>
    </row>
    <row r="20" spans="1:5" x14ac:dyDescent="0.2">
      <c r="A20" s="57" t="s">
        <v>166</v>
      </c>
      <c r="B20" s="57" t="s">
        <v>320</v>
      </c>
      <c r="C20" s="64">
        <v>574438</v>
      </c>
      <c r="D20" s="64">
        <v>-116546</v>
      </c>
      <c r="E20" s="64">
        <v>457892</v>
      </c>
    </row>
    <row r="21" spans="1:5" x14ac:dyDescent="0.2">
      <c r="A21" s="57" t="s">
        <v>185</v>
      </c>
      <c r="B21" s="57" t="s">
        <v>142</v>
      </c>
      <c r="C21" s="74">
        <v>0</v>
      </c>
      <c r="D21" s="74">
        <v>0</v>
      </c>
      <c r="E21" s="74">
        <v>0</v>
      </c>
    </row>
    <row r="22" spans="1:5" x14ac:dyDescent="0.2">
      <c r="A22" s="57" t="s">
        <v>32</v>
      </c>
      <c r="B22" s="57" t="s">
        <v>33</v>
      </c>
      <c r="C22" s="64">
        <v>57013222</v>
      </c>
      <c r="D22" s="63">
        <v>0</v>
      </c>
      <c r="E22" s="64">
        <v>57013222</v>
      </c>
    </row>
    <row r="23" spans="1:5" x14ac:dyDescent="0.2">
      <c r="A23" s="57" t="s">
        <v>34</v>
      </c>
      <c r="B23" s="57" t="s">
        <v>286</v>
      </c>
      <c r="C23" s="64">
        <v>46074588</v>
      </c>
      <c r="D23" s="63">
        <v>0</v>
      </c>
      <c r="E23" s="64">
        <v>46074588</v>
      </c>
    </row>
    <row r="24" spans="1:5" x14ac:dyDescent="0.2">
      <c r="A24" s="57" t="s">
        <v>36</v>
      </c>
      <c r="B24" s="57" t="s">
        <v>321</v>
      </c>
      <c r="C24" s="64">
        <v>7012988</v>
      </c>
      <c r="D24" s="63">
        <v>0</v>
      </c>
      <c r="E24" s="64">
        <v>7012988</v>
      </c>
    </row>
    <row r="25" spans="1:5" x14ac:dyDescent="0.2">
      <c r="A25" s="57" t="s">
        <v>38</v>
      </c>
      <c r="B25" s="57" t="s">
        <v>322</v>
      </c>
      <c r="C25" s="64">
        <v>22555912</v>
      </c>
      <c r="D25" s="63">
        <v>0</v>
      </c>
      <c r="E25" s="64">
        <v>22555912</v>
      </c>
    </row>
    <row r="26" spans="1:5" x14ac:dyDescent="0.2">
      <c r="A26" s="57" t="s">
        <v>40</v>
      </c>
      <c r="B26" s="57" t="s">
        <v>323</v>
      </c>
      <c r="C26" s="64">
        <v>14054877</v>
      </c>
      <c r="D26" s="63">
        <v>0</v>
      </c>
      <c r="E26" s="64">
        <v>14054877</v>
      </c>
    </row>
    <row r="27" spans="1:5" x14ac:dyDescent="0.2">
      <c r="A27" s="57" t="s">
        <v>42</v>
      </c>
      <c r="B27" s="57" t="s">
        <v>271</v>
      </c>
      <c r="C27" s="74">
        <v>0</v>
      </c>
      <c r="D27" s="75">
        <v>0</v>
      </c>
      <c r="E27" s="74">
        <v>0</v>
      </c>
    </row>
    <row r="28" spans="1:5" ht="25.5" x14ac:dyDescent="0.2">
      <c r="A28" s="57" t="s">
        <v>143</v>
      </c>
      <c r="B28" s="51" t="s">
        <v>330</v>
      </c>
      <c r="C28" s="64">
        <v>9006</v>
      </c>
      <c r="D28" s="63">
        <v>0</v>
      </c>
      <c r="E28" s="64">
        <v>9006</v>
      </c>
    </row>
    <row r="29" spans="1:5" x14ac:dyDescent="0.2">
      <c r="A29" s="57" t="s">
        <v>255</v>
      </c>
      <c r="B29" s="57" t="s">
        <v>275</v>
      </c>
      <c r="C29" s="64">
        <v>331203</v>
      </c>
      <c r="D29" s="63">
        <v>0</v>
      </c>
      <c r="E29" s="64">
        <v>331203</v>
      </c>
    </row>
    <row r="30" spans="1:5" x14ac:dyDescent="0.2">
      <c r="A30" s="57" t="s">
        <v>256</v>
      </c>
      <c r="B30" s="51" t="s">
        <v>324</v>
      </c>
      <c r="C30" s="64">
        <v>24763</v>
      </c>
      <c r="D30" s="63">
        <v>0</v>
      </c>
      <c r="E30" s="64">
        <v>24763</v>
      </c>
    </row>
    <row r="31" spans="1:5" x14ac:dyDescent="0.2">
      <c r="A31" s="57" t="s">
        <v>46</v>
      </c>
      <c r="B31" s="57" t="s">
        <v>325</v>
      </c>
      <c r="C31" s="74">
        <v>0</v>
      </c>
      <c r="D31" s="75">
        <v>0</v>
      </c>
      <c r="E31" s="74">
        <v>0</v>
      </c>
    </row>
    <row r="32" spans="1:5" ht="25.5" x14ac:dyDescent="0.2">
      <c r="A32" s="57" t="s">
        <v>48</v>
      </c>
      <c r="B32" s="51" t="s">
        <v>331</v>
      </c>
      <c r="C32" s="74">
        <v>0</v>
      </c>
      <c r="D32" s="75">
        <v>0</v>
      </c>
      <c r="E32" s="74">
        <v>0</v>
      </c>
    </row>
    <row r="33" spans="1:5" x14ac:dyDescent="0.2">
      <c r="A33" s="57" t="s">
        <v>132</v>
      </c>
      <c r="B33" s="57" t="s">
        <v>326</v>
      </c>
      <c r="C33" s="64">
        <v>8696</v>
      </c>
      <c r="D33" s="63">
        <v>0</v>
      </c>
      <c r="E33" s="64">
        <v>8696</v>
      </c>
    </row>
    <row r="34" spans="1:5" x14ac:dyDescent="0.2">
      <c r="A34" s="57" t="s">
        <v>169</v>
      </c>
      <c r="B34" s="51" t="s">
        <v>327</v>
      </c>
      <c r="C34" s="64">
        <v>2077143</v>
      </c>
      <c r="D34" s="63">
        <v>0</v>
      </c>
      <c r="E34" s="64">
        <v>2077143</v>
      </c>
    </row>
    <row r="35" spans="1:5" x14ac:dyDescent="0.2">
      <c r="A35" s="57" t="s">
        <v>50</v>
      </c>
      <c r="B35" s="57" t="s">
        <v>51</v>
      </c>
      <c r="C35" s="64">
        <v>10938634</v>
      </c>
      <c r="D35" s="63">
        <v>0</v>
      </c>
      <c r="E35" s="64">
        <v>10938634</v>
      </c>
    </row>
    <row r="36" spans="1:5" x14ac:dyDescent="0.2">
      <c r="A36" s="57" t="s">
        <v>332</v>
      </c>
      <c r="B36" s="57" t="s">
        <v>53</v>
      </c>
      <c r="C36" s="64">
        <v>10164475</v>
      </c>
      <c r="D36" s="63">
        <v>0</v>
      </c>
      <c r="E36" s="64">
        <v>10164475</v>
      </c>
    </row>
    <row r="37" spans="1:5" x14ac:dyDescent="0.2">
      <c r="A37" s="57" t="s">
        <v>333</v>
      </c>
      <c r="B37" s="57" t="s">
        <v>376</v>
      </c>
      <c r="C37" s="64">
        <v>736001</v>
      </c>
      <c r="D37" s="63">
        <v>0</v>
      </c>
      <c r="E37" s="64">
        <v>736001</v>
      </c>
    </row>
    <row r="38" spans="1:5" x14ac:dyDescent="0.2">
      <c r="A38" s="57" t="s">
        <v>335</v>
      </c>
      <c r="B38" s="60" t="s">
        <v>334</v>
      </c>
      <c r="C38" s="64">
        <v>23085</v>
      </c>
      <c r="D38" s="63">
        <v>0</v>
      </c>
      <c r="E38" s="64">
        <v>23085</v>
      </c>
    </row>
    <row r="39" spans="1:5" ht="25.5" x14ac:dyDescent="0.2">
      <c r="A39" s="57" t="s">
        <v>369</v>
      </c>
      <c r="B39" s="66" t="s">
        <v>372</v>
      </c>
      <c r="C39" s="64">
        <v>-3130</v>
      </c>
      <c r="D39" s="63">
        <v>0</v>
      </c>
      <c r="E39" s="64">
        <v>-3130</v>
      </c>
    </row>
    <row r="40" spans="1:5" x14ac:dyDescent="0.2">
      <c r="A40" s="57" t="s">
        <v>371</v>
      </c>
      <c r="B40" s="60" t="s">
        <v>329</v>
      </c>
      <c r="C40" s="64">
        <v>18203</v>
      </c>
      <c r="D40" s="63">
        <v>0</v>
      </c>
      <c r="E40" s="64">
        <v>18203</v>
      </c>
    </row>
    <row r="41" spans="1:5" x14ac:dyDescent="0.2">
      <c r="A41" s="57" t="s">
        <v>58</v>
      </c>
      <c r="B41" s="57" t="s">
        <v>59</v>
      </c>
      <c r="C41" s="63"/>
      <c r="D41" s="63"/>
      <c r="E41" s="63"/>
    </row>
    <row r="42" spans="1:5" x14ac:dyDescent="0.2">
      <c r="A42" s="57" t="s">
        <v>60</v>
      </c>
      <c r="B42" s="57" t="s">
        <v>277</v>
      </c>
      <c r="C42" s="64">
        <v>35294532</v>
      </c>
      <c r="D42" s="63">
        <v>0</v>
      </c>
      <c r="E42" s="64">
        <v>35294532</v>
      </c>
    </row>
    <row r="43" spans="1:5" s="37" customFormat="1" x14ac:dyDescent="0.2">
      <c r="A43" s="58" t="s">
        <v>62</v>
      </c>
      <c r="B43" s="58" t="s">
        <v>278</v>
      </c>
      <c r="C43" s="64">
        <v>35294532</v>
      </c>
      <c r="D43" s="63">
        <v>0</v>
      </c>
      <c r="E43" s="64">
        <v>35294532</v>
      </c>
    </row>
    <row r="44" spans="1:5" s="37" customFormat="1" x14ac:dyDescent="0.2">
      <c r="A44" s="58"/>
      <c r="B44" s="58"/>
      <c r="C44"/>
    </row>
    <row r="45" spans="1:5" x14ac:dyDescent="0.2">
      <c r="A45" s="58"/>
      <c r="B45" s="58"/>
      <c r="C45" s="7"/>
    </row>
    <row r="46" spans="1:5" x14ac:dyDescent="0.2">
      <c r="A46" s="58"/>
      <c r="B46" s="58"/>
      <c r="C46" s="7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7" customWidth="1"/>
    <col min="2" max="2" width="64.42578125" style="37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2" t="s">
        <v>158</v>
      </c>
      <c r="B1" s="59"/>
      <c r="C1" s="3"/>
    </row>
    <row r="2" spans="1:5" x14ac:dyDescent="0.2">
      <c r="A2" s="53"/>
      <c r="B2" s="53"/>
      <c r="C2" s="20"/>
    </row>
    <row r="3" spans="1:5" ht="18" x14ac:dyDescent="0.25">
      <c r="A3" s="114" t="s">
        <v>0</v>
      </c>
      <c r="B3" s="114"/>
      <c r="C3" s="114"/>
    </row>
    <row r="4" spans="1:5" ht="15.75" x14ac:dyDescent="0.25">
      <c r="A4" s="115" t="s">
        <v>385</v>
      </c>
      <c r="B4" s="116"/>
      <c r="C4" s="116"/>
    </row>
    <row r="5" spans="1:5" x14ac:dyDescent="0.2">
      <c r="A5" s="54"/>
      <c r="B5" s="54"/>
      <c r="E5" s="65" t="s">
        <v>2</v>
      </c>
    </row>
    <row r="6" spans="1:5" s="77" customFormat="1" ht="15.75" x14ac:dyDescent="0.2">
      <c r="A6" s="55" t="s">
        <v>3</v>
      </c>
      <c r="B6" s="55" t="s">
        <v>4</v>
      </c>
      <c r="C6" s="79" t="s">
        <v>5</v>
      </c>
      <c r="D6" s="79" t="s">
        <v>379</v>
      </c>
      <c r="E6" s="5" t="s">
        <v>7</v>
      </c>
    </row>
    <row r="7" spans="1:5" s="77" customFormat="1" ht="15.75" x14ac:dyDescent="0.2">
      <c r="A7" s="78">
        <v>1</v>
      </c>
      <c r="B7" s="78">
        <v>2</v>
      </c>
      <c r="C7" s="79">
        <v>3</v>
      </c>
      <c r="D7" s="79">
        <v>4</v>
      </c>
      <c r="E7" s="79">
        <v>5</v>
      </c>
    </row>
    <row r="8" spans="1:5" x14ac:dyDescent="0.2">
      <c r="A8" s="57" t="s">
        <v>8</v>
      </c>
      <c r="B8" s="57" t="s">
        <v>311</v>
      </c>
      <c r="C8" s="74">
        <v>59311403</v>
      </c>
      <c r="D8" s="74">
        <v>-5336997</v>
      </c>
      <c r="E8" s="74">
        <v>53974406</v>
      </c>
    </row>
    <row r="9" spans="1:5" x14ac:dyDescent="0.2">
      <c r="A9" s="57" t="s">
        <v>10</v>
      </c>
      <c r="B9" s="57" t="s">
        <v>312</v>
      </c>
      <c r="C9" s="74">
        <v>3630572</v>
      </c>
      <c r="D9" s="75">
        <v>0</v>
      </c>
      <c r="E9" s="74">
        <v>3630572</v>
      </c>
    </row>
    <row r="10" spans="1:5" x14ac:dyDescent="0.2">
      <c r="A10" s="57" t="s">
        <v>12</v>
      </c>
      <c r="B10" s="51" t="s">
        <v>313</v>
      </c>
      <c r="C10" s="74">
        <v>6191458</v>
      </c>
      <c r="D10" s="75">
        <v>0</v>
      </c>
      <c r="E10" s="74">
        <v>6191458</v>
      </c>
    </row>
    <row r="11" spans="1:5" ht="25.5" x14ac:dyDescent="0.2">
      <c r="A11" s="57" t="s">
        <v>14</v>
      </c>
      <c r="B11" s="51" t="s">
        <v>314</v>
      </c>
      <c r="C11" s="74">
        <v>459190</v>
      </c>
      <c r="D11" s="74">
        <v>-247799</v>
      </c>
      <c r="E11" s="74">
        <v>211391</v>
      </c>
    </row>
    <row r="12" spans="1:5" x14ac:dyDescent="0.2">
      <c r="A12" s="57" t="s">
        <v>16</v>
      </c>
      <c r="B12" s="57" t="s">
        <v>315</v>
      </c>
      <c r="C12" s="74">
        <v>39110824</v>
      </c>
      <c r="D12" s="74">
        <v>-3848230</v>
      </c>
      <c r="E12" s="74">
        <v>35262594</v>
      </c>
    </row>
    <row r="13" spans="1:5" x14ac:dyDescent="0.2">
      <c r="A13" s="57" t="s">
        <v>18</v>
      </c>
      <c r="B13" s="57" t="s">
        <v>316</v>
      </c>
      <c r="C13" s="74">
        <v>6194634</v>
      </c>
      <c r="D13" s="74">
        <v>-234679</v>
      </c>
      <c r="E13" s="74">
        <v>5959955</v>
      </c>
    </row>
    <row r="14" spans="1:5" x14ac:dyDescent="0.2">
      <c r="A14" s="57" t="s">
        <v>20</v>
      </c>
      <c r="B14" s="57" t="s">
        <v>317</v>
      </c>
      <c r="C14" s="74">
        <v>2163</v>
      </c>
      <c r="D14" s="74">
        <v>-2116</v>
      </c>
      <c r="E14" s="75">
        <v>47</v>
      </c>
    </row>
    <row r="15" spans="1:5" x14ac:dyDescent="0.2">
      <c r="A15" s="57" t="s">
        <v>22</v>
      </c>
      <c r="B15" s="57" t="s">
        <v>318</v>
      </c>
      <c r="C15" s="74">
        <v>1455819</v>
      </c>
      <c r="D15" s="74">
        <v>-204174</v>
      </c>
      <c r="E15" s="74">
        <v>1251645</v>
      </c>
    </row>
    <row r="16" spans="1:5" x14ac:dyDescent="0.2">
      <c r="A16" s="57" t="s">
        <v>24</v>
      </c>
      <c r="B16" s="57" t="s">
        <v>27</v>
      </c>
      <c r="C16" s="74">
        <v>142765</v>
      </c>
      <c r="D16" s="74">
        <v>-44491</v>
      </c>
      <c r="E16" s="74">
        <v>98274</v>
      </c>
    </row>
    <row r="17" spans="1:5" x14ac:dyDescent="0.2">
      <c r="A17" s="57" t="s">
        <v>26</v>
      </c>
      <c r="B17" s="51" t="s">
        <v>319</v>
      </c>
      <c r="C17" s="74">
        <v>1524654</v>
      </c>
      <c r="D17" s="74">
        <v>-649749</v>
      </c>
      <c r="E17" s="74">
        <v>874905</v>
      </c>
    </row>
    <row r="18" spans="1:5" ht="25.5" x14ac:dyDescent="0.2">
      <c r="A18" s="57" t="s">
        <v>180</v>
      </c>
      <c r="B18" s="51" t="s">
        <v>253</v>
      </c>
      <c r="C18" s="74"/>
      <c r="D18" s="74"/>
      <c r="E18" s="74"/>
    </row>
    <row r="19" spans="1:5" x14ac:dyDescent="0.2">
      <c r="A19" s="57" t="s">
        <v>182</v>
      </c>
      <c r="B19" s="57" t="s">
        <v>140</v>
      </c>
      <c r="C19" s="74"/>
      <c r="D19" s="74"/>
      <c r="E19" s="74"/>
    </row>
    <row r="20" spans="1:5" x14ac:dyDescent="0.2">
      <c r="A20" s="57" t="s">
        <v>166</v>
      </c>
      <c r="B20" s="57" t="s">
        <v>320</v>
      </c>
      <c r="C20" s="74">
        <v>599324</v>
      </c>
      <c r="D20" s="74">
        <v>-105759</v>
      </c>
      <c r="E20" s="74">
        <v>493565</v>
      </c>
    </row>
    <row r="21" spans="1:5" x14ac:dyDescent="0.2">
      <c r="A21" s="57" t="s">
        <v>185</v>
      </c>
      <c r="B21" s="57" t="s">
        <v>142</v>
      </c>
      <c r="C21" s="74"/>
      <c r="D21" s="74"/>
      <c r="E21" s="74"/>
    </row>
    <row r="22" spans="1:5" x14ac:dyDescent="0.2">
      <c r="A22" s="57" t="s">
        <v>32</v>
      </c>
      <c r="B22" s="57" t="s">
        <v>33</v>
      </c>
      <c r="C22" s="74">
        <v>53974406</v>
      </c>
      <c r="D22" s="75">
        <v>0</v>
      </c>
      <c r="E22" s="74">
        <v>53974406</v>
      </c>
    </row>
    <row r="23" spans="1:5" x14ac:dyDescent="0.2">
      <c r="A23" s="57" t="s">
        <v>34</v>
      </c>
      <c r="B23" s="57" t="s">
        <v>286</v>
      </c>
      <c r="C23" s="74">
        <v>43037770</v>
      </c>
      <c r="D23" s="75">
        <v>0</v>
      </c>
      <c r="E23" s="74">
        <v>43037770</v>
      </c>
    </row>
    <row r="24" spans="1:5" x14ac:dyDescent="0.2">
      <c r="A24" s="57" t="s">
        <v>36</v>
      </c>
      <c r="B24" s="57" t="s">
        <v>321</v>
      </c>
      <c r="C24" s="74">
        <v>6257524</v>
      </c>
      <c r="D24" s="75">
        <v>0</v>
      </c>
      <c r="E24" s="74">
        <v>6257524</v>
      </c>
    </row>
    <row r="25" spans="1:5" x14ac:dyDescent="0.2">
      <c r="A25" s="57" t="s">
        <v>38</v>
      </c>
      <c r="B25" s="57" t="s">
        <v>322</v>
      </c>
      <c r="C25" s="74">
        <v>22295716</v>
      </c>
      <c r="D25" s="75">
        <v>0</v>
      </c>
      <c r="E25" s="74">
        <v>22295716</v>
      </c>
    </row>
    <row r="26" spans="1:5" x14ac:dyDescent="0.2">
      <c r="A26" s="57" t="s">
        <v>40</v>
      </c>
      <c r="B26" s="57" t="s">
        <v>323</v>
      </c>
      <c r="C26" s="74">
        <v>12132069</v>
      </c>
      <c r="D26" s="75">
        <v>0</v>
      </c>
      <c r="E26" s="74">
        <v>12132069</v>
      </c>
    </row>
    <row r="27" spans="1:5" x14ac:dyDescent="0.2">
      <c r="A27" s="57" t="s">
        <v>42</v>
      </c>
      <c r="B27" s="57" t="s">
        <v>271</v>
      </c>
      <c r="C27" s="74"/>
      <c r="D27" s="75"/>
      <c r="E27" s="74"/>
    </row>
    <row r="28" spans="1:5" ht="25.5" x14ac:dyDescent="0.2">
      <c r="A28" s="57" t="s">
        <v>143</v>
      </c>
      <c r="B28" s="51" t="s">
        <v>330</v>
      </c>
      <c r="C28" s="74">
        <v>4327</v>
      </c>
      <c r="D28" s="75">
        <v>0</v>
      </c>
      <c r="E28" s="74">
        <v>4327</v>
      </c>
    </row>
    <row r="29" spans="1:5" x14ac:dyDescent="0.2">
      <c r="A29" s="57" t="s">
        <v>255</v>
      </c>
      <c r="B29" s="57" t="s">
        <v>275</v>
      </c>
      <c r="C29" s="74">
        <v>287844</v>
      </c>
      <c r="D29" s="75">
        <v>0</v>
      </c>
      <c r="E29" s="74">
        <v>287844</v>
      </c>
    </row>
    <row r="30" spans="1:5" x14ac:dyDescent="0.2">
      <c r="A30" s="57" t="s">
        <v>256</v>
      </c>
      <c r="B30" s="51" t="s">
        <v>324</v>
      </c>
      <c r="C30" s="74">
        <v>21170</v>
      </c>
      <c r="D30" s="75">
        <v>0</v>
      </c>
      <c r="E30" s="74">
        <v>21170</v>
      </c>
    </row>
    <row r="31" spans="1:5" x14ac:dyDescent="0.2">
      <c r="A31" s="57" t="s">
        <v>46</v>
      </c>
      <c r="B31" s="57" t="s">
        <v>325</v>
      </c>
      <c r="C31" s="74"/>
      <c r="D31" s="75"/>
      <c r="E31" s="74"/>
    </row>
    <row r="32" spans="1:5" ht="25.5" x14ac:dyDescent="0.2">
      <c r="A32" s="57" t="s">
        <v>48</v>
      </c>
      <c r="B32" s="51" t="s">
        <v>331</v>
      </c>
      <c r="C32" s="74"/>
      <c r="D32" s="75"/>
      <c r="E32" s="74"/>
    </row>
    <row r="33" spans="1:5" x14ac:dyDescent="0.2">
      <c r="A33" s="57" t="s">
        <v>132</v>
      </c>
      <c r="B33" s="57" t="s">
        <v>326</v>
      </c>
      <c r="C33" s="74">
        <v>8696</v>
      </c>
      <c r="D33" s="75">
        <v>0</v>
      </c>
      <c r="E33" s="74">
        <v>8696</v>
      </c>
    </row>
    <row r="34" spans="1:5" x14ac:dyDescent="0.2">
      <c r="A34" s="57" t="s">
        <v>169</v>
      </c>
      <c r="B34" s="51" t="s">
        <v>327</v>
      </c>
      <c r="C34" s="74">
        <v>2030424</v>
      </c>
      <c r="D34" s="75">
        <v>0</v>
      </c>
      <c r="E34" s="74">
        <v>2030424</v>
      </c>
    </row>
    <row r="35" spans="1:5" x14ac:dyDescent="0.2">
      <c r="A35" s="57" t="s">
        <v>50</v>
      </c>
      <c r="B35" s="57" t="s">
        <v>51</v>
      </c>
      <c r="C35" s="74">
        <v>10936636</v>
      </c>
      <c r="D35" s="75">
        <v>0</v>
      </c>
      <c r="E35" s="74">
        <v>10936636</v>
      </c>
    </row>
    <row r="36" spans="1:5" x14ac:dyDescent="0.2">
      <c r="A36" s="57" t="s">
        <v>332</v>
      </c>
      <c r="B36" s="57" t="s">
        <v>53</v>
      </c>
      <c r="C36" s="74">
        <v>10164475</v>
      </c>
      <c r="D36" s="75">
        <v>0</v>
      </c>
      <c r="E36" s="74">
        <v>10164475</v>
      </c>
    </row>
    <row r="37" spans="1:5" x14ac:dyDescent="0.2">
      <c r="A37" s="57" t="s">
        <v>333</v>
      </c>
      <c r="B37" s="57" t="s">
        <v>376</v>
      </c>
      <c r="C37" s="74">
        <v>736001</v>
      </c>
      <c r="D37" s="75">
        <v>0</v>
      </c>
      <c r="E37" s="74">
        <v>736001</v>
      </c>
    </row>
    <row r="38" spans="1:5" x14ac:dyDescent="0.2">
      <c r="A38" s="57" t="s">
        <v>335</v>
      </c>
      <c r="B38" s="60" t="s">
        <v>334</v>
      </c>
      <c r="C38" s="74">
        <v>22828</v>
      </c>
      <c r="D38" s="75">
        <v>0</v>
      </c>
      <c r="E38" s="74">
        <v>22828</v>
      </c>
    </row>
    <row r="39" spans="1:5" ht="25.5" x14ac:dyDescent="0.2">
      <c r="A39" s="57" t="s">
        <v>369</v>
      </c>
      <c r="B39" s="66" t="s">
        <v>372</v>
      </c>
      <c r="C39" s="74">
        <v>-3130</v>
      </c>
      <c r="D39" s="75">
        <v>0</v>
      </c>
      <c r="E39" s="74">
        <v>-3130</v>
      </c>
    </row>
    <row r="40" spans="1:5" x14ac:dyDescent="0.2">
      <c r="A40" s="57" t="s">
        <v>371</v>
      </c>
      <c r="B40" s="60" t="s">
        <v>329</v>
      </c>
      <c r="C40" s="74">
        <v>16462</v>
      </c>
      <c r="D40" s="75">
        <v>0</v>
      </c>
      <c r="E40" s="74">
        <v>16462</v>
      </c>
    </row>
    <row r="41" spans="1:5" x14ac:dyDescent="0.2">
      <c r="A41" s="57" t="s">
        <v>58</v>
      </c>
      <c r="B41" s="57" t="s">
        <v>59</v>
      </c>
      <c r="C41" s="75"/>
      <c r="D41" s="75"/>
      <c r="E41" s="75"/>
    </row>
    <row r="42" spans="1:5" x14ac:dyDescent="0.2">
      <c r="A42" s="57" t="s">
        <v>60</v>
      </c>
      <c r="B42" s="57" t="s">
        <v>277</v>
      </c>
      <c r="C42" s="74">
        <v>25178291</v>
      </c>
      <c r="D42" s="75">
        <v>0</v>
      </c>
      <c r="E42" s="74">
        <v>25178291</v>
      </c>
    </row>
    <row r="43" spans="1:5" s="37" customFormat="1" x14ac:dyDescent="0.2">
      <c r="A43" s="58" t="s">
        <v>62</v>
      </c>
      <c r="B43" s="58" t="s">
        <v>278</v>
      </c>
      <c r="C43" s="74">
        <v>25178291</v>
      </c>
      <c r="D43" s="75">
        <v>0</v>
      </c>
      <c r="E43" s="74">
        <v>25178291</v>
      </c>
    </row>
    <row r="44" spans="1:5" s="37" customFormat="1" x14ac:dyDescent="0.2">
      <c r="A44" s="58"/>
      <c r="B44" s="58"/>
      <c r="C44"/>
    </row>
    <row r="45" spans="1:5" x14ac:dyDescent="0.2">
      <c r="A45" s="58"/>
      <c r="B45" s="58"/>
      <c r="C45" s="7"/>
    </row>
    <row r="46" spans="1:5" x14ac:dyDescent="0.2">
      <c r="A46" s="58"/>
      <c r="B46" s="58"/>
      <c r="C46" s="7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7" customWidth="1"/>
    <col min="2" max="2" width="64.42578125" style="37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2" t="s">
        <v>158</v>
      </c>
      <c r="B1" s="59"/>
      <c r="C1" s="3"/>
    </row>
    <row r="2" spans="1:5" x14ac:dyDescent="0.2">
      <c r="A2" s="53"/>
      <c r="B2" s="53"/>
      <c r="C2" s="20"/>
    </row>
    <row r="3" spans="1:5" ht="18" x14ac:dyDescent="0.25">
      <c r="A3" s="114" t="s">
        <v>0</v>
      </c>
      <c r="B3" s="114"/>
      <c r="C3" s="114"/>
    </row>
    <row r="4" spans="1:5" ht="15.75" x14ac:dyDescent="0.25">
      <c r="A4" s="115" t="s">
        <v>382</v>
      </c>
      <c r="B4" s="116"/>
      <c r="C4" s="116"/>
    </row>
    <row r="5" spans="1:5" x14ac:dyDescent="0.2">
      <c r="A5" s="54"/>
      <c r="B5" s="54"/>
      <c r="E5" s="65" t="s">
        <v>2</v>
      </c>
    </row>
    <row r="6" spans="1:5" s="77" customFormat="1" ht="15.75" x14ac:dyDescent="0.2">
      <c r="A6" s="55" t="s">
        <v>3</v>
      </c>
      <c r="B6" s="55" t="s">
        <v>4</v>
      </c>
      <c r="C6" s="79" t="s">
        <v>5</v>
      </c>
      <c r="D6" s="79" t="s">
        <v>379</v>
      </c>
      <c r="E6" s="5" t="s">
        <v>7</v>
      </c>
    </row>
    <row r="7" spans="1:5" s="77" customFormat="1" ht="15.75" x14ac:dyDescent="0.2">
      <c r="A7" s="78">
        <v>1</v>
      </c>
      <c r="B7" s="78">
        <v>2</v>
      </c>
      <c r="C7" s="79">
        <v>3</v>
      </c>
      <c r="D7" s="79">
        <v>4</v>
      </c>
      <c r="E7" s="79">
        <v>5</v>
      </c>
    </row>
    <row r="8" spans="1:5" x14ac:dyDescent="0.2">
      <c r="A8" s="57" t="s">
        <v>8</v>
      </c>
      <c r="B8" s="57" t="s">
        <v>311</v>
      </c>
      <c r="C8" s="74">
        <v>56921751</v>
      </c>
      <c r="D8" s="74">
        <v>-4926891</v>
      </c>
      <c r="E8" s="74">
        <v>51994860</v>
      </c>
    </row>
    <row r="9" spans="1:5" x14ac:dyDescent="0.2">
      <c r="A9" s="57" t="s">
        <v>10</v>
      </c>
      <c r="B9" s="57" t="s">
        <v>312</v>
      </c>
      <c r="C9" s="74">
        <v>5561581</v>
      </c>
      <c r="D9" s="75">
        <v>0</v>
      </c>
      <c r="E9" s="74">
        <v>5561581</v>
      </c>
    </row>
    <row r="10" spans="1:5" x14ac:dyDescent="0.2">
      <c r="A10" s="57" t="s">
        <v>12</v>
      </c>
      <c r="B10" s="51" t="s">
        <v>313</v>
      </c>
      <c r="C10" s="74">
        <v>6051085</v>
      </c>
      <c r="D10" s="75">
        <v>0</v>
      </c>
      <c r="E10" s="74">
        <v>6051085</v>
      </c>
    </row>
    <row r="11" spans="1:5" ht="25.5" x14ac:dyDescent="0.2">
      <c r="A11" s="57" t="s">
        <v>14</v>
      </c>
      <c r="B11" s="51" t="s">
        <v>314</v>
      </c>
      <c r="C11" s="74">
        <v>442898</v>
      </c>
      <c r="D11" s="74">
        <v>-233714</v>
      </c>
      <c r="E11" s="74">
        <v>209184</v>
      </c>
    </row>
    <row r="12" spans="1:5" x14ac:dyDescent="0.2">
      <c r="A12" s="57" t="s">
        <v>16</v>
      </c>
      <c r="B12" s="57" t="s">
        <v>315</v>
      </c>
      <c r="C12" s="74">
        <v>33731819</v>
      </c>
      <c r="D12" s="74">
        <v>-3511381</v>
      </c>
      <c r="E12" s="74">
        <v>30220438</v>
      </c>
    </row>
    <row r="13" spans="1:5" x14ac:dyDescent="0.2">
      <c r="A13" s="57" t="s">
        <v>18</v>
      </c>
      <c r="B13" s="57" t="s">
        <v>316</v>
      </c>
      <c r="C13" s="74">
        <v>7437032</v>
      </c>
      <c r="D13" s="74">
        <v>-225271</v>
      </c>
      <c r="E13" s="74">
        <v>7211761</v>
      </c>
    </row>
    <row r="14" spans="1:5" x14ac:dyDescent="0.2">
      <c r="A14" s="57" t="s">
        <v>20</v>
      </c>
      <c r="B14" s="57" t="s">
        <v>317</v>
      </c>
      <c r="C14" s="74">
        <v>2163</v>
      </c>
      <c r="D14" s="74">
        <v>-2116</v>
      </c>
      <c r="E14" s="75">
        <v>47</v>
      </c>
    </row>
    <row r="15" spans="1:5" x14ac:dyDescent="0.2">
      <c r="A15" s="57" t="s">
        <v>22</v>
      </c>
      <c r="B15" s="57" t="s">
        <v>318</v>
      </c>
      <c r="C15" s="74">
        <v>1382941</v>
      </c>
      <c r="D15" s="74">
        <v>-196054</v>
      </c>
      <c r="E15" s="74">
        <v>1186887</v>
      </c>
    </row>
    <row r="16" spans="1:5" x14ac:dyDescent="0.2">
      <c r="A16" s="57" t="s">
        <v>24</v>
      </c>
      <c r="B16" s="57" t="s">
        <v>27</v>
      </c>
      <c r="C16" s="74">
        <v>126635</v>
      </c>
      <c r="D16" s="74">
        <v>-37413</v>
      </c>
      <c r="E16" s="74">
        <v>89222</v>
      </c>
    </row>
    <row r="17" spans="1:5" x14ac:dyDescent="0.2">
      <c r="A17" s="57" t="s">
        <v>26</v>
      </c>
      <c r="B17" s="51" t="s">
        <v>319</v>
      </c>
      <c r="C17" s="74">
        <v>1511811</v>
      </c>
      <c r="D17" s="74">
        <v>-622575</v>
      </c>
      <c r="E17" s="74">
        <v>889236</v>
      </c>
    </row>
    <row r="18" spans="1:5" ht="25.5" x14ac:dyDescent="0.2">
      <c r="A18" s="57" t="s">
        <v>180</v>
      </c>
      <c r="B18" s="51" t="s">
        <v>253</v>
      </c>
      <c r="C18" s="74"/>
      <c r="D18" s="74"/>
      <c r="E18" s="74"/>
    </row>
    <row r="19" spans="1:5" x14ac:dyDescent="0.2">
      <c r="A19" s="57" t="s">
        <v>182</v>
      </c>
      <c r="B19" s="57" t="s">
        <v>140</v>
      </c>
      <c r="C19" s="74"/>
      <c r="D19" s="74"/>
      <c r="E19" s="74"/>
    </row>
    <row r="20" spans="1:5" x14ac:dyDescent="0.2">
      <c r="A20" s="57" t="s">
        <v>166</v>
      </c>
      <c r="B20" s="57" t="s">
        <v>320</v>
      </c>
      <c r="C20" s="74">
        <v>673786</v>
      </c>
      <c r="D20" s="74">
        <v>-98367</v>
      </c>
      <c r="E20" s="74">
        <v>575419</v>
      </c>
    </row>
    <row r="21" spans="1:5" x14ac:dyDescent="0.2">
      <c r="A21" s="57" t="s">
        <v>185</v>
      </c>
      <c r="B21" s="57" t="s">
        <v>142</v>
      </c>
      <c r="C21" s="74"/>
      <c r="D21" s="74"/>
      <c r="E21" s="74"/>
    </row>
    <row r="22" spans="1:5" x14ac:dyDescent="0.2">
      <c r="A22" s="57" t="s">
        <v>32</v>
      </c>
      <c r="B22" s="57" t="s">
        <v>33</v>
      </c>
      <c r="C22" s="74">
        <v>51994860</v>
      </c>
      <c r="D22" s="75">
        <v>0</v>
      </c>
      <c r="E22" s="74">
        <v>51994860</v>
      </c>
    </row>
    <row r="23" spans="1:5" x14ac:dyDescent="0.2">
      <c r="A23" s="57" t="s">
        <v>34</v>
      </c>
      <c r="B23" s="57" t="s">
        <v>286</v>
      </c>
      <c r="C23" s="74">
        <v>41063563</v>
      </c>
      <c r="D23" s="75">
        <v>0</v>
      </c>
      <c r="E23" s="74">
        <v>41063563</v>
      </c>
    </row>
    <row r="24" spans="1:5" x14ac:dyDescent="0.2">
      <c r="A24" s="57" t="s">
        <v>36</v>
      </c>
      <c r="B24" s="57" t="s">
        <v>321</v>
      </c>
      <c r="C24" s="74">
        <v>6541543</v>
      </c>
      <c r="D24" s="75">
        <v>0</v>
      </c>
      <c r="E24" s="74">
        <v>6541543</v>
      </c>
    </row>
    <row r="25" spans="1:5" x14ac:dyDescent="0.2">
      <c r="A25" s="57" t="s">
        <v>38</v>
      </c>
      <c r="B25" s="57" t="s">
        <v>322</v>
      </c>
      <c r="C25" s="74">
        <v>23986781</v>
      </c>
      <c r="D25" s="75">
        <v>0</v>
      </c>
      <c r="E25" s="74">
        <v>23986781</v>
      </c>
    </row>
    <row r="26" spans="1:5" x14ac:dyDescent="0.2">
      <c r="A26" s="57" t="s">
        <v>40</v>
      </c>
      <c r="B26" s="57" t="s">
        <v>323</v>
      </c>
      <c r="C26" s="74">
        <v>8215279</v>
      </c>
      <c r="D26" s="75">
        <v>0</v>
      </c>
      <c r="E26" s="74">
        <v>8215279</v>
      </c>
    </row>
    <row r="27" spans="1:5" x14ac:dyDescent="0.2">
      <c r="A27" s="57" t="s">
        <v>42</v>
      </c>
      <c r="B27" s="57" t="s">
        <v>271</v>
      </c>
      <c r="C27" s="74"/>
      <c r="D27" s="75"/>
      <c r="E27" s="74"/>
    </row>
    <row r="28" spans="1:5" ht="25.5" x14ac:dyDescent="0.2">
      <c r="A28" s="57" t="s">
        <v>143</v>
      </c>
      <c r="B28" s="51" t="s">
        <v>330</v>
      </c>
      <c r="C28" s="74">
        <v>2518</v>
      </c>
      <c r="D28" s="75">
        <v>0</v>
      </c>
      <c r="E28" s="74">
        <v>2518</v>
      </c>
    </row>
    <row r="29" spans="1:5" x14ac:dyDescent="0.2">
      <c r="A29" s="57" t="s">
        <v>255</v>
      </c>
      <c r="B29" s="57" t="s">
        <v>275</v>
      </c>
      <c r="C29" s="74">
        <v>322976</v>
      </c>
      <c r="D29" s="75">
        <v>0</v>
      </c>
      <c r="E29" s="74">
        <v>322976</v>
      </c>
    </row>
    <row r="30" spans="1:5" x14ac:dyDescent="0.2">
      <c r="A30" s="57" t="s">
        <v>256</v>
      </c>
      <c r="B30" s="51" t="s">
        <v>324</v>
      </c>
      <c r="C30" s="74">
        <v>5807</v>
      </c>
      <c r="D30" s="75">
        <v>0</v>
      </c>
      <c r="E30" s="74">
        <v>5807</v>
      </c>
    </row>
    <row r="31" spans="1:5" x14ac:dyDescent="0.2">
      <c r="A31" s="57" t="s">
        <v>46</v>
      </c>
      <c r="B31" s="57" t="s">
        <v>325</v>
      </c>
      <c r="C31" s="75">
        <v>0</v>
      </c>
      <c r="D31" s="75">
        <v>0</v>
      </c>
      <c r="E31" s="75">
        <v>0</v>
      </c>
    </row>
    <row r="32" spans="1:5" ht="25.5" x14ac:dyDescent="0.2">
      <c r="A32" s="57" t="s">
        <v>48</v>
      </c>
      <c r="B32" s="51" t="s">
        <v>331</v>
      </c>
      <c r="C32" s="75"/>
      <c r="D32" s="75"/>
      <c r="E32" s="75"/>
    </row>
    <row r="33" spans="1:5" x14ac:dyDescent="0.2">
      <c r="A33" s="57" t="s">
        <v>132</v>
      </c>
      <c r="B33" s="57" t="s">
        <v>326</v>
      </c>
      <c r="C33" s="74">
        <v>8696</v>
      </c>
      <c r="D33" s="75">
        <v>0</v>
      </c>
      <c r="E33" s="74">
        <v>8696</v>
      </c>
    </row>
    <row r="34" spans="1:5" x14ac:dyDescent="0.2">
      <c r="A34" s="57" t="s">
        <v>169</v>
      </c>
      <c r="B34" s="51" t="s">
        <v>327</v>
      </c>
      <c r="C34" s="74">
        <v>1979963</v>
      </c>
      <c r="D34" s="75">
        <v>0</v>
      </c>
      <c r="E34" s="74">
        <v>1979963</v>
      </c>
    </row>
    <row r="35" spans="1:5" x14ac:dyDescent="0.2">
      <c r="A35" s="57" t="s">
        <v>50</v>
      </c>
      <c r="B35" s="57" t="s">
        <v>51</v>
      </c>
      <c r="C35" s="74">
        <v>10931297</v>
      </c>
      <c r="D35" s="75">
        <v>0</v>
      </c>
      <c r="E35" s="74">
        <v>10931297</v>
      </c>
    </row>
    <row r="36" spans="1:5" x14ac:dyDescent="0.2">
      <c r="A36" s="57" t="s">
        <v>332</v>
      </c>
      <c r="B36" s="57" t="s">
        <v>53</v>
      </c>
      <c r="C36" s="74">
        <v>10164475</v>
      </c>
      <c r="D36" s="75">
        <v>0</v>
      </c>
      <c r="E36" s="74">
        <v>10164475</v>
      </c>
    </row>
    <row r="37" spans="1:5" x14ac:dyDescent="0.2">
      <c r="A37" s="57" t="s">
        <v>333</v>
      </c>
      <c r="B37" s="57" t="s">
        <v>376</v>
      </c>
      <c r="C37" s="74">
        <v>344724</v>
      </c>
      <c r="D37" s="75">
        <v>0</v>
      </c>
      <c r="E37" s="74">
        <v>344724</v>
      </c>
    </row>
    <row r="38" spans="1:5" x14ac:dyDescent="0.2">
      <c r="A38" s="57" t="s">
        <v>335</v>
      </c>
      <c r="B38" s="60" t="s">
        <v>334</v>
      </c>
      <c r="C38" s="74">
        <v>20702</v>
      </c>
      <c r="D38" s="75">
        <v>0</v>
      </c>
      <c r="E38" s="74">
        <v>20702</v>
      </c>
    </row>
    <row r="39" spans="1:5" ht="25.5" x14ac:dyDescent="0.2">
      <c r="A39" s="57" t="s">
        <v>369</v>
      </c>
      <c r="B39" s="66" t="s">
        <v>372</v>
      </c>
      <c r="C39" s="74">
        <v>-5763</v>
      </c>
      <c r="D39" s="75">
        <v>0</v>
      </c>
      <c r="E39" s="74">
        <v>-5763</v>
      </c>
    </row>
    <row r="40" spans="1:5" x14ac:dyDescent="0.2">
      <c r="A40" s="57" t="s">
        <v>371</v>
      </c>
      <c r="B40" s="60" t="s">
        <v>329</v>
      </c>
      <c r="C40" s="74">
        <v>407159</v>
      </c>
      <c r="D40" s="75">
        <v>0</v>
      </c>
      <c r="E40" s="74">
        <v>407159</v>
      </c>
    </row>
    <row r="41" spans="1:5" x14ac:dyDescent="0.2">
      <c r="A41" s="57" t="s">
        <v>58</v>
      </c>
      <c r="B41" s="57" t="s">
        <v>59</v>
      </c>
      <c r="C41" s="75"/>
      <c r="D41" s="75"/>
      <c r="E41" s="75"/>
    </row>
    <row r="42" spans="1:5" x14ac:dyDescent="0.2">
      <c r="A42" s="57" t="s">
        <v>60</v>
      </c>
      <c r="B42" s="57" t="s">
        <v>277</v>
      </c>
      <c r="C42" s="74">
        <v>26583810</v>
      </c>
      <c r="D42" s="75">
        <v>0</v>
      </c>
      <c r="E42" s="74">
        <v>26583810</v>
      </c>
    </row>
    <row r="43" spans="1:5" s="37" customFormat="1" x14ac:dyDescent="0.2">
      <c r="A43" s="58" t="s">
        <v>62</v>
      </c>
      <c r="B43" s="58" t="s">
        <v>278</v>
      </c>
      <c r="C43" s="74">
        <v>26583810</v>
      </c>
      <c r="D43" s="75">
        <v>0</v>
      </c>
      <c r="E43" s="74">
        <v>26583810</v>
      </c>
    </row>
    <row r="44" spans="1:5" s="37" customFormat="1" x14ac:dyDescent="0.2">
      <c r="A44" s="58"/>
      <c r="B44" s="58"/>
      <c r="C44"/>
    </row>
    <row r="45" spans="1:5" x14ac:dyDescent="0.2">
      <c r="A45" s="58"/>
      <c r="B45" s="58"/>
      <c r="C45" s="7"/>
    </row>
    <row r="46" spans="1:5" x14ac:dyDescent="0.2">
      <c r="A46" s="58"/>
      <c r="B46" s="58"/>
      <c r="C46" s="7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7" customWidth="1"/>
    <col min="2" max="2" width="64.42578125" style="37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2" t="s">
        <v>158</v>
      </c>
      <c r="B1" s="59"/>
      <c r="C1" s="3"/>
    </row>
    <row r="2" spans="1:5" x14ac:dyDescent="0.2">
      <c r="A2" s="53"/>
      <c r="B2" s="53"/>
      <c r="C2" s="20"/>
    </row>
    <row r="3" spans="1:5" ht="18" x14ac:dyDescent="0.25">
      <c r="A3" s="114" t="s">
        <v>0</v>
      </c>
      <c r="B3" s="114"/>
      <c r="C3" s="114"/>
    </row>
    <row r="4" spans="1:5" ht="15.75" x14ac:dyDescent="0.25">
      <c r="A4" s="115" t="s">
        <v>381</v>
      </c>
      <c r="B4" s="116"/>
      <c r="C4" s="116"/>
    </row>
    <row r="5" spans="1:5" x14ac:dyDescent="0.2">
      <c r="A5" s="54"/>
      <c r="B5" s="54"/>
      <c r="E5" s="65" t="s">
        <v>2</v>
      </c>
    </row>
    <row r="6" spans="1:5" s="77" customFormat="1" ht="15.75" x14ac:dyDescent="0.2">
      <c r="A6" s="55" t="s">
        <v>3</v>
      </c>
      <c r="B6" s="55" t="s">
        <v>4</v>
      </c>
      <c r="C6" s="79" t="s">
        <v>5</v>
      </c>
      <c r="D6" s="79" t="s">
        <v>379</v>
      </c>
      <c r="E6" s="5" t="s">
        <v>7</v>
      </c>
    </row>
    <row r="7" spans="1:5" s="77" customFormat="1" ht="15.75" x14ac:dyDescent="0.2">
      <c r="A7" s="78">
        <v>1</v>
      </c>
      <c r="B7" s="78">
        <v>2</v>
      </c>
      <c r="C7" s="79">
        <v>3</v>
      </c>
      <c r="D7" s="79">
        <v>4</v>
      </c>
      <c r="E7" s="79">
        <v>5</v>
      </c>
    </row>
    <row r="8" spans="1:5" x14ac:dyDescent="0.2">
      <c r="A8" s="57" t="s">
        <v>8</v>
      </c>
      <c r="B8" s="57" t="s">
        <v>311</v>
      </c>
      <c r="C8" s="74">
        <v>55566614</v>
      </c>
      <c r="D8" s="74">
        <v>-4910398</v>
      </c>
      <c r="E8" s="74">
        <v>50656216</v>
      </c>
    </row>
    <row r="9" spans="1:5" x14ac:dyDescent="0.2">
      <c r="A9" s="57" t="s">
        <v>10</v>
      </c>
      <c r="B9" s="57" t="s">
        <v>312</v>
      </c>
      <c r="C9" s="74">
        <v>8295459</v>
      </c>
      <c r="D9" s="75">
        <v>0</v>
      </c>
      <c r="E9" s="74">
        <v>8295459</v>
      </c>
    </row>
    <row r="10" spans="1:5" x14ac:dyDescent="0.2">
      <c r="A10" s="57" t="s">
        <v>12</v>
      </c>
      <c r="B10" s="51" t="s">
        <v>313</v>
      </c>
      <c r="C10" s="74">
        <v>7308527</v>
      </c>
      <c r="D10" s="75">
        <v>0</v>
      </c>
      <c r="E10" s="74">
        <v>7308527</v>
      </c>
    </row>
    <row r="11" spans="1:5" ht="25.5" x14ac:dyDescent="0.2">
      <c r="A11" s="57" t="s">
        <v>14</v>
      </c>
      <c r="B11" s="51" t="s">
        <v>314</v>
      </c>
      <c r="C11" s="74">
        <v>489168</v>
      </c>
      <c r="D11" s="74">
        <v>-265348</v>
      </c>
      <c r="E11" s="74">
        <v>223820</v>
      </c>
    </row>
    <row r="12" spans="1:5" x14ac:dyDescent="0.2">
      <c r="A12" s="57" t="s">
        <v>16</v>
      </c>
      <c r="B12" s="57" t="s">
        <v>315</v>
      </c>
      <c r="C12" s="74">
        <v>31671841</v>
      </c>
      <c r="D12" s="74">
        <v>-3568338</v>
      </c>
      <c r="E12" s="74">
        <v>28103503</v>
      </c>
    </row>
    <row r="13" spans="1:5" x14ac:dyDescent="0.2">
      <c r="A13" s="57" t="s">
        <v>18</v>
      </c>
      <c r="B13" s="57" t="s">
        <v>316</v>
      </c>
      <c r="C13" s="74">
        <v>5239714</v>
      </c>
      <c r="D13" s="74">
        <v>-265985</v>
      </c>
      <c r="E13" s="74">
        <v>4973729</v>
      </c>
    </row>
    <row r="14" spans="1:5" x14ac:dyDescent="0.2">
      <c r="A14" s="57" t="s">
        <v>20</v>
      </c>
      <c r="B14" s="57" t="s">
        <v>317</v>
      </c>
      <c r="C14" s="74">
        <v>2163</v>
      </c>
      <c r="D14" s="74">
        <v>-2118</v>
      </c>
      <c r="E14" s="75">
        <v>45</v>
      </c>
    </row>
    <row r="15" spans="1:5" x14ac:dyDescent="0.2">
      <c r="A15" s="57" t="s">
        <v>22</v>
      </c>
      <c r="B15" s="57" t="s">
        <v>318</v>
      </c>
      <c r="C15" s="74">
        <v>544438</v>
      </c>
      <c r="D15" s="74">
        <v>-72356</v>
      </c>
      <c r="E15" s="74">
        <v>472082</v>
      </c>
    </row>
    <row r="16" spans="1:5" x14ac:dyDescent="0.2">
      <c r="A16" s="57" t="s">
        <v>24</v>
      </c>
      <c r="B16" s="57" t="s">
        <v>27</v>
      </c>
      <c r="C16" s="74">
        <v>102974</v>
      </c>
      <c r="D16" s="74">
        <v>-31688</v>
      </c>
      <c r="E16" s="74">
        <v>71286</v>
      </c>
    </row>
    <row r="17" spans="1:5" x14ac:dyDescent="0.2">
      <c r="A17" s="57" t="s">
        <v>26</v>
      </c>
      <c r="B17" s="51" t="s">
        <v>319</v>
      </c>
      <c r="C17" s="74">
        <v>1491617</v>
      </c>
      <c r="D17" s="74">
        <v>-604203</v>
      </c>
      <c r="E17" s="74">
        <v>887414</v>
      </c>
    </row>
    <row r="18" spans="1:5" ht="25.5" x14ac:dyDescent="0.2">
      <c r="A18" s="57" t="s">
        <v>180</v>
      </c>
      <c r="B18" s="51" t="s">
        <v>253</v>
      </c>
      <c r="C18" s="81"/>
      <c r="D18" s="81"/>
      <c r="E18" s="81"/>
    </row>
    <row r="19" spans="1:5" x14ac:dyDescent="0.2">
      <c r="A19" s="57" t="s">
        <v>182</v>
      </c>
      <c r="B19" s="57" t="s">
        <v>140</v>
      </c>
      <c r="C19" s="81"/>
      <c r="D19" s="81"/>
      <c r="E19" s="81"/>
    </row>
    <row r="20" spans="1:5" x14ac:dyDescent="0.2">
      <c r="A20" s="57" t="s">
        <v>166</v>
      </c>
      <c r="B20" s="57" t="s">
        <v>320</v>
      </c>
      <c r="C20" s="74">
        <v>420713</v>
      </c>
      <c r="D20" s="74">
        <v>-100362</v>
      </c>
      <c r="E20" s="74">
        <v>320351</v>
      </c>
    </row>
    <row r="21" spans="1:5" x14ac:dyDescent="0.2">
      <c r="A21" s="57" t="s">
        <v>185</v>
      </c>
      <c r="B21" s="57" t="s">
        <v>142</v>
      </c>
      <c r="C21" s="81"/>
      <c r="D21" s="81"/>
      <c r="E21" s="81"/>
    </row>
    <row r="22" spans="1:5" x14ac:dyDescent="0.2">
      <c r="A22" s="57" t="s">
        <v>32</v>
      </c>
      <c r="B22" s="57" t="s">
        <v>33</v>
      </c>
      <c r="C22" s="74">
        <v>50656216</v>
      </c>
      <c r="D22" s="75">
        <v>0</v>
      </c>
      <c r="E22" s="74">
        <v>50656216</v>
      </c>
    </row>
    <row r="23" spans="1:5" x14ac:dyDescent="0.2">
      <c r="A23" s="57" t="s">
        <v>34</v>
      </c>
      <c r="B23" s="57" t="s">
        <v>286</v>
      </c>
      <c r="C23" s="74">
        <v>39806042</v>
      </c>
      <c r="D23" s="75">
        <v>0</v>
      </c>
      <c r="E23" s="74">
        <v>39806042</v>
      </c>
    </row>
    <row r="24" spans="1:5" x14ac:dyDescent="0.2">
      <c r="A24" s="57" t="s">
        <v>36</v>
      </c>
      <c r="B24" s="57" t="s">
        <v>321</v>
      </c>
      <c r="C24" s="74">
        <v>6727723</v>
      </c>
      <c r="D24" s="75">
        <v>0</v>
      </c>
      <c r="E24" s="74">
        <v>6727723</v>
      </c>
    </row>
    <row r="25" spans="1:5" x14ac:dyDescent="0.2">
      <c r="A25" s="57" t="s">
        <v>38</v>
      </c>
      <c r="B25" s="57" t="s">
        <v>322</v>
      </c>
      <c r="C25" s="74">
        <v>26039422</v>
      </c>
      <c r="D25" s="75">
        <v>0</v>
      </c>
      <c r="E25" s="74">
        <v>26039422</v>
      </c>
    </row>
    <row r="26" spans="1:5" x14ac:dyDescent="0.2">
      <c r="A26" s="57" t="s">
        <v>40</v>
      </c>
      <c r="B26" s="57" t="s">
        <v>323</v>
      </c>
      <c r="C26" s="74">
        <v>4311817</v>
      </c>
      <c r="D26" s="75">
        <v>0</v>
      </c>
      <c r="E26" s="74">
        <v>4311817</v>
      </c>
    </row>
    <row r="27" spans="1:5" x14ac:dyDescent="0.2">
      <c r="A27" s="57" t="s">
        <v>42</v>
      </c>
      <c r="B27" s="57" t="s">
        <v>271</v>
      </c>
      <c r="C27" s="81"/>
      <c r="D27" s="81"/>
      <c r="E27" s="81"/>
    </row>
    <row r="28" spans="1:5" ht="25.5" x14ac:dyDescent="0.2">
      <c r="A28" s="57" t="s">
        <v>143</v>
      </c>
      <c r="B28" s="51" t="s">
        <v>330</v>
      </c>
      <c r="C28" s="74">
        <v>25677</v>
      </c>
      <c r="D28" s="75">
        <v>0</v>
      </c>
      <c r="E28" s="74">
        <v>25677</v>
      </c>
    </row>
    <row r="29" spans="1:5" x14ac:dyDescent="0.2">
      <c r="A29" s="57" t="s">
        <v>255</v>
      </c>
      <c r="B29" s="57" t="s">
        <v>275</v>
      </c>
      <c r="C29" s="74">
        <v>548402</v>
      </c>
      <c r="D29" s="75">
        <v>0</v>
      </c>
      <c r="E29" s="74">
        <v>548402</v>
      </c>
    </row>
    <row r="30" spans="1:5" x14ac:dyDescent="0.2">
      <c r="A30" s="57" t="s">
        <v>256</v>
      </c>
      <c r="B30" s="51" t="s">
        <v>324</v>
      </c>
      <c r="C30" s="74">
        <v>31779</v>
      </c>
      <c r="D30" s="75">
        <v>0</v>
      </c>
      <c r="E30" s="74">
        <v>31779</v>
      </c>
    </row>
    <row r="31" spans="1:5" x14ac:dyDescent="0.2">
      <c r="A31" s="57" t="s">
        <v>46</v>
      </c>
      <c r="B31" s="57" t="s">
        <v>325</v>
      </c>
      <c r="C31" s="81"/>
      <c r="D31" s="81"/>
      <c r="E31" s="81"/>
    </row>
    <row r="32" spans="1:5" ht="25.5" x14ac:dyDescent="0.2">
      <c r="A32" s="57" t="s">
        <v>48</v>
      </c>
      <c r="B32" s="51" t="s">
        <v>331</v>
      </c>
      <c r="C32" s="81"/>
      <c r="D32" s="81"/>
      <c r="E32" s="81"/>
    </row>
    <row r="33" spans="1:5" x14ac:dyDescent="0.2">
      <c r="A33" s="57" t="s">
        <v>132</v>
      </c>
      <c r="B33" s="57" t="s">
        <v>326</v>
      </c>
      <c r="C33" s="74">
        <v>11585</v>
      </c>
      <c r="D33" s="75">
        <v>0</v>
      </c>
      <c r="E33" s="74">
        <v>11585</v>
      </c>
    </row>
    <row r="34" spans="1:5" x14ac:dyDescent="0.2">
      <c r="A34" s="57" t="s">
        <v>169</v>
      </c>
      <c r="B34" s="51" t="s">
        <v>327</v>
      </c>
      <c r="C34" s="74">
        <v>2109637</v>
      </c>
      <c r="D34" s="75">
        <v>0</v>
      </c>
      <c r="E34" s="74">
        <v>2109637</v>
      </c>
    </row>
    <row r="35" spans="1:5" x14ac:dyDescent="0.2">
      <c r="A35" s="57" t="s">
        <v>50</v>
      </c>
      <c r="B35" s="57" t="s">
        <v>51</v>
      </c>
      <c r="C35" s="74">
        <v>10850174</v>
      </c>
      <c r="D35" s="75">
        <v>0</v>
      </c>
      <c r="E35" s="74">
        <v>10850174</v>
      </c>
    </row>
    <row r="36" spans="1:5" x14ac:dyDescent="0.2">
      <c r="A36" s="57" t="s">
        <v>332</v>
      </c>
      <c r="B36" s="57" t="s">
        <v>53</v>
      </c>
      <c r="C36" s="74">
        <v>10164475</v>
      </c>
      <c r="D36" s="75">
        <v>0</v>
      </c>
      <c r="E36" s="74">
        <v>10164475</v>
      </c>
    </row>
    <row r="37" spans="1:5" x14ac:dyDescent="0.2">
      <c r="A37" s="57" t="s">
        <v>333</v>
      </c>
      <c r="B37" s="57" t="s">
        <v>376</v>
      </c>
      <c r="C37" s="74">
        <v>344724</v>
      </c>
      <c r="D37" s="75">
        <v>0</v>
      </c>
      <c r="E37" s="74">
        <v>344724</v>
      </c>
    </row>
    <row r="38" spans="1:5" x14ac:dyDescent="0.2">
      <c r="A38" s="57" t="s">
        <v>335</v>
      </c>
      <c r="B38" s="60" t="s">
        <v>334</v>
      </c>
      <c r="C38" s="74">
        <v>17675</v>
      </c>
      <c r="D38" s="75">
        <v>0</v>
      </c>
      <c r="E38" s="74">
        <v>17675</v>
      </c>
    </row>
    <row r="39" spans="1:5" ht="25.5" x14ac:dyDescent="0.2">
      <c r="A39" s="57" t="s">
        <v>369</v>
      </c>
      <c r="B39" s="66" t="s">
        <v>372</v>
      </c>
      <c r="C39" s="74">
        <v>-6283</v>
      </c>
      <c r="D39" s="75">
        <v>0</v>
      </c>
      <c r="E39" s="74">
        <v>-6283</v>
      </c>
    </row>
    <row r="40" spans="1:5" x14ac:dyDescent="0.2">
      <c r="A40" s="57" t="s">
        <v>371</v>
      </c>
      <c r="B40" s="60" t="s">
        <v>329</v>
      </c>
      <c r="C40" s="74">
        <v>329583</v>
      </c>
      <c r="D40" s="75">
        <v>0</v>
      </c>
      <c r="E40" s="74">
        <v>329583</v>
      </c>
    </row>
    <row r="41" spans="1:5" x14ac:dyDescent="0.2">
      <c r="A41" s="57" t="s">
        <v>58</v>
      </c>
      <c r="B41" s="57" t="s">
        <v>59</v>
      </c>
      <c r="C41" s="75"/>
      <c r="D41" s="75"/>
      <c r="E41" s="75"/>
    </row>
    <row r="42" spans="1:5" x14ac:dyDescent="0.2">
      <c r="A42" s="57" t="s">
        <v>60</v>
      </c>
      <c r="B42" s="57" t="s">
        <v>277</v>
      </c>
      <c r="C42" s="74">
        <v>26568513</v>
      </c>
      <c r="D42" s="75">
        <v>0</v>
      </c>
      <c r="E42" s="74">
        <v>26568513</v>
      </c>
    </row>
    <row r="43" spans="1:5" s="37" customFormat="1" x14ac:dyDescent="0.2">
      <c r="A43" s="58" t="s">
        <v>62</v>
      </c>
      <c r="B43" s="58" t="s">
        <v>278</v>
      </c>
      <c r="C43" s="74">
        <v>26568513</v>
      </c>
      <c r="D43" s="75">
        <v>0</v>
      </c>
      <c r="E43" s="74">
        <v>26568513</v>
      </c>
    </row>
    <row r="44" spans="1:5" s="37" customFormat="1" x14ac:dyDescent="0.2">
      <c r="A44" s="58"/>
      <c r="B44" s="58"/>
      <c r="C44"/>
    </row>
    <row r="45" spans="1:5" x14ac:dyDescent="0.2">
      <c r="A45" s="58"/>
      <c r="B45" s="58"/>
      <c r="C45" s="7"/>
    </row>
    <row r="46" spans="1:5" x14ac:dyDescent="0.2">
      <c r="A46" s="58"/>
      <c r="B46" s="58"/>
      <c r="C46" s="7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7" customWidth="1"/>
    <col min="2" max="2" width="64.42578125" style="37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2" t="s">
        <v>158</v>
      </c>
      <c r="B1" s="59"/>
      <c r="C1" s="3"/>
    </row>
    <row r="2" spans="1:5" x14ac:dyDescent="0.2">
      <c r="A2" s="53"/>
      <c r="B2" s="53"/>
      <c r="C2" s="20"/>
    </row>
    <row r="3" spans="1:5" ht="18" x14ac:dyDescent="0.25">
      <c r="A3" s="114" t="s">
        <v>0</v>
      </c>
      <c r="B3" s="114"/>
      <c r="C3" s="114"/>
    </row>
    <row r="4" spans="1:5" ht="15.75" x14ac:dyDescent="0.25">
      <c r="A4" s="115" t="s">
        <v>377</v>
      </c>
      <c r="B4" s="116"/>
      <c r="C4" s="116"/>
    </row>
    <row r="5" spans="1:5" x14ac:dyDescent="0.2">
      <c r="A5" s="54"/>
      <c r="B5" s="54"/>
      <c r="E5" s="65" t="s">
        <v>2</v>
      </c>
    </row>
    <row r="6" spans="1:5" s="77" customFormat="1" ht="15.75" x14ac:dyDescent="0.2">
      <c r="A6" s="55" t="s">
        <v>3</v>
      </c>
      <c r="B6" s="55" t="s">
        <v>4</v>
      </c>
      <c r="C6" s="79" t="s">
        <v>5</v>
      </c>
      <c r="D6" s="79" t="s">
        <v>379</v>
      </c>
      <c r="E6" s="5" t="s">
        <v>7</v>
      </c>
    </row>
    <row r="7" spans="1:5" s="77" customFormat="1" ht="15.75" x14ac:dyDescent="0.2">
      <c r="A7" s="78">
        <v>1</v>
      </c>
      <c r="B7" s="78">
        <v>2</v>
      </c>
      <c r="C7" s="79">
        <v>3</v>
      </c>
      <c r="D7" s="79">
        <v>4</v>
      </c>
      <c r="E7" s="79">
        <v>5</v>
      </c>
    </row>
    <row r="8" spans="1:5" x14ac:dyDescent="0.2">
      <c r="A8" s="57" t="s">
        <v>8</v>
      </c>
      <c r="B8" s="57" t="s">
        <v>311</v>
      </c>
      <c r="C8" s="74">
        <v>56663554</v>
      </c>
      <c r="D8" s="74">
        <v>-4693450</v>
      </c>
      <c r="E8" s="74">
        <v>51970104</v>
      </c>
    </row>
    <row r="9" spans="1:5" x14ac:dyDescent="0.2">
      <c r="A9" s="57" t="s">
        <v>10</v>
      </c>
      <c r="B9" s="57" t="s">
        <v>312</v>
      </c>
      <c r="C9" s="74">
        <v>10771289</v>
      </c>
      <c r="D9" s="74">
        <v>-83347</v>
      </c>
      <c r="E9" s="74">
        <v>10687942</v>
      </c>
    </row>
    <row r="10" spans="1:5" x14ac:dyDescent="0.2">
      <c r="A10" s="57" t="s">
        <v>12</v>
      </c>
      <c r="B10" s="51" t="s">
        <v>313</v>
      </c>
      <c r="C10" s="74">
        <v>8349969</v>
      </c>
      <c r="D10" s="75">
        <v>0</v>
      </c>
      <c r="E10" s="74">
        <v>8349969</v>
      </c>
    </row>
    <row r="11" spans="1:5" ht="25.5" x14ac:dyDescent="0.2">
      <c r="A11" s="57" t="s">
        <v>14</v>
      </c>
      <c r="B11" s="51" t="s">
        <v>314</v>
      </c>
      <c r="C11" s="74">
        <v>622857</v>
      </c>
      <c r="D11" s="74">
        <v>-256877</v>
      </c>
      <c r="E11" s="74">
        <v>365980</v>
      </c>
    </row>
    <row r="12" spans="1:5" x14ac:dyDescent="0.2">
      <c r="A12" s="57" t="s">
        <v>16</v>
      </c>
      <c r="B12" s="57" t="s">
        <v>315</v>
      </c>
      <c r="C12" s="74">
        <v>32017185</v>
      </c>
      <c r="D12" s="74">
        <v>-3256654</v>
      </c>
      <c r="E12" s="74">
        <v>28760531</v>
      </c>
    </row>
    <row r="13" spans="1:5" x14ac:dyDescent="0.2">
      <c r="A13" s="57" t="s">
        <v>18</v>
      </c>
      <c r="B13" s="57" t="s">
        <v>316</v>
      </c>
      <c r="C13" s="74">
        <v>2570631</v>
      </c>
      <c r="D13" s="74">
        <v>-312390</v>
      </c>
      <c r="E13" s="74">
        <v>2258241</v>
      </c>
    </row>
    <row r="14" spans="1:5" x14ac:dyDescent="0.2">
      <c r="A14" s="57" t="s">
        <v>20</v>
      </c>
      <c r="B14" s="57" t="s">
        <v>317</v>
      </c>
      <c r="C14" s="74">
        <v>2163</v>
      </c>
      <c r="D14" s="74">
        <v>-2118</v>
      </c>
      <c r="E14" s="75">
        <v>45</v>
      </c>
    </row>
    <row r="15" spans="1:5" x14ac:dyDescent="0.2">
      <c r="A15" s="57" t="s">
        <v>22</v>
      </c>
      <c r="B15" s="57" t="s">
        <v>318</v>
      </c>
      <c r="C15" s="74">
        <v>350688</v>
      </c>
      <c r="D15" s="74">
        <v>-10427</v>
      </c>
      <c r="E15" s="74">
        <v>340261</v>
      </c>
    </row>
    <row r="16" spans="1:5" x14ac:dyDescent="0.2">
      <c r="A16" s="57" t="s">
        <v>24</v>
      </c>
      <c r="B16" s="57" t="s">
        <v>27</v>
      </c>
      <c r="C16" s="74">
        <v>90168</v>
      </c>
      <c r="D16" s="74">
        <v>-27189</v>
      </c>
      <c r="E16" s="74">
        <v>62979</v>
      </c>
    </row>
    <row r="17" spans="1:5" x14ac:dyDescent="0.2">
      <c r="A17" s="57" t="s">
        <v>26</v>
      </c>
      <c r="B17" s="51" t="s">
        <v>319</v>
      </c>
      <c r="C17" s="74">
        <v>1502161</v>
      </c>
      <c r="D17" s="74">
        <v>-597270</v>
      </c>
      <c r="E17" s="74">
        <v>904891</v>
      </c>
    </row>
    <row r="18" spans="1:5" ht="25.5" x14ac:dyDescent="0.2">
      <c r="A18" s="57" t="s">
        <v>180</v>
      </c>
      <c r="B18" s="51" t="s">
        <v>253</v>
      </c>
      <c r="C18" s="74"/>
      <c r="D18" s="74"/>
      <c r="E18" s="74"/>
    </row>
    <row r="19" spans="1:5" x14ac:dyDescent="0.2">
      <c r="A19" s="57" t="s">
        <v>182</v>
      </c>
      <c r="B19" s="57" t="s">
        <v>140</v>
      </c>
      <c r="C19" s="74"/>
      <c r="D19" s="74"/>
      <c r="E19" s="74"/>
    </row>
    <row r="20" spans="1:5" x14ac:dyDescent="0.2">
      <c r="A20" s="57" t="s">
        <v>166</v>
      </c>
      <c r="B20" s="57" t="s">
        <v>320</v>
      </c>
      <c r="C20" s="74">
        <v>386443</v>
      </c>
      <c r="D20" s="74">
        <v>-147178</v>
      </c>
      <c r="E20" s="74">
        <v>239265</v>
      </c>
    </row>
    <row r="21" spans="1:5" x14ac:dyDescent="0.2">
      <c r="A21" s="57" t="s">
        <v>185</v>
      </c>
      <c r="B21" s="57" t="s">
        <v>142</v>
      </c>
      <c r="C21" s="74"/>
      <c r="D21" s="74"/>
      <c r="E21" s="74"/>
    </row>
    <row r="22" spans="1:5" x14ac:dyDescent="0.2">
      <c r="A22" s="57" t="s">
        <v>32</v>
      </c>
      <c r="B22" s="57" t="s">
        <v>33</v>
      </c>
      <c r="C22" s="74">
        <v>51970104</v>
      </c>
      <c r="D22" s="75">
        <v>0</v>
      </c>
      <c r="E22" s="74">
        <v>51970104</v>
      </c>
    </row>
    <row r="23" spans="1:5" x14ac:dyDescent="0.2">
      <c r="A23" s="57" t="s">
        <v>34</v>
      </c>
      <c r="B23" s="57" t="s">
        <v>286</v>
      </c>
      <c r="C23" s="74">
        <v>41264129</v>
      </c>
      <c r="D23" s="75">
        <v>0</v>
      </c>
      <c r="E23" s="74">
        <v>41264129</v>
      </c>
    </row>
    <row r="24" spans="1:5" x14ac:dyDescent="0.2">
      <c r="A24" s="57" t="s">
        <v>36</v>
      </c>
      <c r="B24" s="57" t="s">
        <v>321</v>
      </c>
      <c r="C24" s="74">
        <v>6137685</v>
      </c>
      <c r="D24" s="75">
        <v>0</v>
      </c>
      <c r="E24" s="74">
        <v>6137685</v>
      </c>
    </row>
    <row r="25" spans="1:5" x14ac:dyDescent="0.2">
      <c r="A25" s="57" t="s">
        <v>38</v>
      </c>
      <c r="B25" s="57" t="s">
        <v>322</v>
      </c>
      <c r="C25" s="74">
        <v>30691416</v>
      </c>
      <c r="D25" s="75">
        <v>0</v>
      </c>
      <c r="E25" s="74">
        <v>30691416</v>
      </c>
    </row>
    <row r="26" spans="1:5" x14ac:dyDescent="0.2">
      <c r="A26" s="57" t="s">
        <v>40</v>
      </c>
      <c r="B26" s="57" t="s">
        <v>323</v>
      </c>
      <c r="C26" s="74">
        <v>1491200</v>
      </c>
      <c r="D26" s="75">
        <v>0</v>
      </c>
      <c r="E26" s="74">
        <v>1491200</v>
      </c>
    </row>
    <row r="27" spans="1:5" x14ac:dyDescent="0.2">
      <c r="A27" s="57" t="s">
        <v>42</v>
      </c>
      <c r="B27" s="57" t="s">
        <v>271</v>
      </c>
      <c r="C27" s="74"/>
      <c r="D27" s="75"/>
      <c r="E27" s="74"/>
    </row>
    <row r="28" spans="1:5" ht="25.5" x14ac:dyDescent="0.2">
      <c r="A28" s="57" t="s">
        <v>143</v>
      </c>
      <c r="B28" s="51" t="s">
        <v>330</v>
      </c>
      <c r="C28" s="74">
        <v>8807</v>
      </c>
      <c r="D28" s="75">
        <v>0</v>
      </c>
      <c r="E28" s="74">
        <v>8807</v>
      </c>
    </row>
    <row r="29" spans="1:5" x14ac:dyDescent="0.2">
      <c r="A29" s="57" t="s">
        <v>255</v>
      </c>
      <c r="B29" s="57" t="s">
        <v>275</v>
      </c>
      <c r="C29" s="74">
        <v>788267</v>
      </c>
      <c r="D29" s="75">
        <v>0</v>
      </c>
      <c r="E29" s="74">
        <v>788267</v>
      </c>
    </row>
    <row r="30" spans="1:5" x14ac:dyDescent="0.2">
      <c r="A30" s="57" t="s">
        <v>256</v>
      </c>
      <c r="B30" s="51" t="s">
        <v>324</v>
      </c>
      <c r="C30" s="74">
        <v>20239</v>
      </c>
      <c r="D30" s="75">
        <v>0</v>
      </c>
      <c r="E30" s="74">
        <v>20239</v>
      </c>
    </row>
    <row r="31" spans="1:5" x14ac:dyDescent="0.2">
      <c r="A31" s="57" t="s">
        <v>46</v>
      </c>
      <c r="B31" s="57" t="s">
        <v>325</v>
      </c>
      <c r="C31" s="74"/>
      <c r="D31" s="75"/>
      <c r="E31" s="74"/>
    </row>
    <row r="32" spans="1:5" ht="25.5" x14ac:dyDescent="0.2">
      <c r="A32" s="57" t="s">
        <v>48</v>
      </c>
      <c r="B32" s="51" t="s">
        <v>331</v>
      </c>
      <c r="C32" s="74"/>
      <c r="D32" s="75"/>
      <c r="E32" s="74"/>
    </row>
    <row r="33" spans="1:5" x14ac:dyDescent="0.2">
      <c r="A33" s="57" t="s">
        <v>132</v>
      </c>
      <c r="B33" s="57" t="s">
        <v>326</v>
      </c>
      <c r="C33" s="74">
        <v>11585</v>
      </c>
      <c r="D33" s="75">
        <v>0</v>
      </c>
      <c r="E33" s="74">
        <v>11585</v>
      </c>
    </row>
    <row r="34" spans="1:5" x14ac:dyDescent="0.2">
      <c r="A34" s="57" t="s">
        <v>169</v>
      </c>
      <c r="B34" s="51" t="s">
        <v>327</v>
      </c>
      <c r="C34" s="74">
        <v>2114930</v>
      </c>
      <c r="D34" s="75">
        <v>0</v>
      </c>
      <c r="E34" s="74">
        <v>2114930</v>
      </c>
    </row>
    <row r="35" spans="1:5" x14ac:dyDescent="0.2">
      <c r="A35" s="57" t="s">
        <v>50</v>
      </c>
      <c r="B35" s="57" t="s">
        <v>51</v>
      </c>
      <c r="C35" s="74">
        <v>10705975</v>
      </c>
      <c r="D35" s="75">
        <v>0</v>
      </c>
      <c r="E35" s="74">
        <v>10705975</v>
      </c>
    </row>
    <row r="36" spans="1:5" x14ac:dyDescent="0.2">
      <c r="A36" s="57" t="s">
        <v>332</v>
      </c>
      <c r="B36" s="57" t="s">
        <v>53</v>
      </c>
      <c r="C36" s="74">
        <v>10164475</v>
      </c>
      <c r="D36" s="75">
        <v>0</v>
      </c>
      <c r="E36" s="74">
        <v>10164475</v>
      </c>
    </row>
    <row r="37" spans="1:5" x14ac:dyDescent="0.2">
      <c r="A37" s="57" t="s">
        <v>333</v>
      </c>
      <c r="B37" s="57" t="s">
        <v>376</v>
      </c>
      <c r="C37" s="74">
        <v>344724</v>
      </c>
      <c r="D37" s="75">
        <v>0</v>
      </c>
      <c r="E37" s="74">
        <v>344724</v>
      </c>
    </row>
    <row r="38" spans="1:5" x14ac:dyDescent="0.2">
      <c r="A38" s="57" t="s">
        <v>335</v>
      </c>
      <c r="B38" s="60" t="s">
        <v>334</v>
      </c>
      <c r="C38" s="74">
        <v>16358</v>
      </c>
      <c r="D38" s="75">
        <v>0</v>
      </c>
      <c r="E38" s="74">
        <v>16358</v>
      </c>
    </row>
    <row r="39" spans="1:5" ht="25.5" x14ac:dyDescent="0.2">
      <c r="A39" s="57" t="s">
        <v>369</v>
      </c>
      <c r="B39" s="66" t="s">
        <v>372</v>
      </c>
      <c r="C39" s="74">
        <v>-6228</v>
      </c>
      <c r="D39" s="75">
        <v>0</v>
      </c>
      <c r="E39" s="74">
        <v>-6228</v>
      </c>
    </row>
    <row r="40" spans="1:5" x14ac:dyDescent="0.2">
      <c r="A40" s="57" t="s">
        <v>371</v>
      </c>
      <c r="B40" s="60" t="s">
        <v>329</v>
      </c>
      <c r="C40" s="74">
        <v>186646</v>
      </c>
      <c r="D40" s="75">
        <v>0</v>
      </c>
      <c r="E40" s="74">
        <v>186646</v>
      </c>
    </row>
    <row r="41" spans="1:5" x14ac:dyDescent="0.2">
      <c r="A41" s="57" t="s">
        <v>58</v>
      </c>
      <c r="B41" s="57" t="s">
        <v>59</v>
      </c>
      <c r="C41" s="75"/>
      <c r="D41" s="75"/>
      <c r="E41" s="75"/>
    </row>
    <row r="42" spans="1:5" x14ac:dyDescent="0.2">
      <c r="A42" s="57" t="s">
        <v>60</v>
      </c>
      <c r="B42" s="57" t="s">
        <v>277</v>
      </c>
      <c r="C42" s="74">
        <v>21094151</v>
      </c>
      <c r="D42" s="75">
        <v>0</v>
      </c>
      <c r="E42" s="74">
        <v>21094151</v>
      </c>
    </row>
    <row r="43" spans="1:5" s="37" customFormat="1" x14ac:dyDescent="0.2">
      <c r="A43" s="58" t="s">
        <v>62</v>
      </c>
      <c r="B43" s="58" t="s">
        <v>278</v>
      </c>
      <c r="C43" s="74">
        <v>21094151</v>
      </c>
      <c r="D43" s="75">
        <v>0</v>
      </c>
      <c r="E43" s="74">
        <v>21094151</v>
      </c>
    </row>
    <row r="44" spans="1:5" s="37" customFormat="1" x14ac:dyDescent="0.2">
      <c r="A44" s="58"/>
      <c r="B44" s="58"/>
      <c r="C44"/>
    </row>
    <row r="45" spans="1:5" x14ac:dyDescent="0.2">
      <c r="A45" s="58"/>
      <c r="B45" s="58"/>
      <c r="C45" s="7"/>
    </row>
    <row r="46" spans="1:5" x14ac:dyDescent="0.2">
      <c r="A46" s="58"/>
      <c r="B46" s="58"/>
      <c r="C46" s="7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C61"/>
  <sheetViews>
    <sheetView workbookViewId="0">
      <selection activeCell="C41" sqref="C41"/>
    </sheetView>
  </sheetViews>
  <sheetFormatPr defaultRowHeight="12.75" x14ac:dyDescent="0.2"/>
  <cols>
    <col min="1" max="1" width="11.140625" style="37" customWidth="1"/>
    <col min="2" max="2" width="64.42578125" style="37" customWidth="1"/>
    <col min="3" max="3" width="10.85546875" bestFit="1" customWidth="1"/>
  </cols>
  <sheetData>
    <row r="1" spans="1:3" ht="15.75" x14ac:dyDescent="0.25">
      <c r="A1" s="52" t="s">
        <v>158</v>
      </c>
      <c r="B1" s="59"/>
      <c r="C1" s="3"/>
    </row>
    <row r="2" spans="1:3" x14ac:dyDescent="0.2">
      <c r="A2" s="53"/>
      <c r="B2" s="53"/>
      <c r="C2" s="20"/>
    </row>
    <row r="3" spans="1:3" ht="18" x14ac:dyDescent="0.25">
      <c r="A3" s="114" t="s">
        <v>0</v>
      </c>
      <c r="B3" s="114"/>
      <c r="C3" s="114"/>
    </row>
    <row r="4" spans="1:3" ht="15.75" x14ac:dyDescent="0.25">
      <c r="A4" s="115" t="s">
        <v>375</v>
      </c>
      <c r="B4" s="116"/>
      <c r="C4" s="116"/>
    </row>
    <row r="5" spans="1:3" x14ac:dyDescent="0.2">
      <c r="A5" s="54"/>
      <c r="B5" s="54"/>
      <c r="C5" s="65" t="s">
        <v>2</v>
      </c>
    </row>
    <row r="6" spans="1:3" ht="15.75" x14ac:dyDescent="0.2">
      <c r="A6" s="55" t="s">
        <v>3</v>
      </c>
      <c r="B6" s="55" t="s">
        <v>4</v>
      </c>
      <c r="C6" s="5" t="s">
        <v>7</v>
      </c>
    </row>
    <row r="7" spans="1:3" x14ac:dyDescent="0.2">
      <c r="A7" s="56">
        <v>1</v>
      </c>
      <c r="B7" s="56">
        <v>2</v>
      </c>
      <c r="C7" s="19">
        <v>3</v>
      </c>
    </row>
    <row r="8" spans="1:3" x14ac:dyDescent="0.2">
      <c r="A8" s="57" t="s">
        <v>8</v>
      </c>
      <c r="B8" s="57" t="s">
        <v>311</v>
      </c>
      <c r="C8" s="64">
        <v>50562077</v>
      </c>
    </row>
    <row r="9" spans="1:3" x14ac:dyDescent="0.2">
      <c r="A9" s="57" t="s">
        <v>10</v>
      </c>
      <c r="B9" s="57" t="s">
        <v>312</v>
      </c>
      <c r="C9" s="64">
        <v>4661193</v>
      </c>
    </row>
    <row r="10" spans="1:3" x14ac:dyDescent="0.2">
      <c r="A10" s="57" t="s">
        <v>12</v>
      </c>
      <c r="B10" s="51" t="s">
        <v>313</v>
      </c>
      <c r="C10" s="64">
        <v>10656328</v>
      </c>
    </row>
    <row r="11" spans="1:3" ht="25.5" x14ac:dyDescent="0.2">
      <c r="A11" s="57" t="s">
        <v>14</v>
      </c>
      <c r="B11" s="51" t="s">
        <v>314</v>
      </c>
      <c r="C11" s="64">
        <v>282938</v>
      </c>
    </row>
    <row r="12" spans="1:3" x14ac:dyDescent="0.2">
      <c r="A12" s="57" t="s">
        <v>16</v>
      </c>
      <c r="B12" s="57" t="s">
        <v>315</v>
      </c>
      <c r="C12" s="64">
        <v>30452631</v>
      </c>
    </row>
    <row r="13" spans="1:3" x14ac:dyDescent="0.2">
      <c r="A13" s="57" t="s">
        <v>18</v>
      </c>
      <c r="B13" s="57" t="s">
        <v>316</v>
      </c>
      <c r="C13" s="64">
        <v>3031634</v>
      </c>
    </row>
    <row r="14" spans="1:3" x14ac:dyDescent="0.2">
      <c r="A14" s="57" t="s">
        <v>20</v>
      </c>
      <c r="B14" s="57" t="s">
        <v>317</v>
      </c>
      <c r="C14" s="64">
        <v>45</v>
      </c>
    </row>
    <row r="15" spans="1:3" x14ac:dyDescent="0.2">
      <c r="A15" s="57" t="s">
        <v>22</v>
      </c>
      <c r="B15" s="57" t="s">
        <v>318</v>
      </c>
      <c r="C15" s="64">
        <v>312008</v>
      </c>
    </row>
    <row r="16" spans="1:3" x14ac:dyDescent="0.2">
      <c r="A16" s="57" t="s">
        <v>24</v>
      </c>
      <c r="B16" s="57" t="s">
        <v>27</v>
      </c>
      <c r="C16" s="64">
        <v>60629</v>
      </c>
    </row>
    <row r="17" spans="1:3" x14ac:dyDescent="0.2">
      <c r="A17" s="57" t="s">
        <v>26</v>
      </c>
      <c r="B17" s="51" t="s">
        <v>319</v>
      </c>
      <c r="C17" s="64">
        <v>916447</v>
      </c>
    </row>
    <row r="18" spans="1:3" ht="25.5" x14ac:dyDescent="0.2">
      <c r="A18" s="57" t="s">
        <v>180</v>
      </c>
      <c r="B18" s="51" t="s">
        <v>253</v>
      </c>
      <c r="C18" s="64"/>
    </row>
    <row r="19" spans="1:3" x14ac:dyDescent="0.2">
      <c r="A19" s="57" t="s">
        <v>182</v>
      </c>
      <c r="B19" s="57" t="s">
        <v>140</v>
      </c>
      <c r="C19" s="64"/>
    </row>
    <row r="20" spans="1:3" x14ac:dyDescent="0.2">
      <c r="A20" s="57" t="s">
        <v>166</v>
      </c>
      <c r="B20" s="57" t="s">
        <v>320</v>
      </c>
      <c r="C20" s="64">
        <v>188224</v>
      </c>
    </row>
    <row r="21" spans="1:3" x14ac:dyDescent="0.2">
      <c r="A21" s="57" t="s">
        <v>185</v>
      </c>
      <c r="B21" s="57" t="s">
        <v>142</v>
      </c>
      <c r="C21" s="64"/>
    </row>
    <row r="22" spans="1:3" x14ac:dyDescent="0.2">
      <c r="A22" s="57" t="s">
        <v>32</v>
      </c>
      <c r="B22" s="57" t="s">
        <v>33</v>
      </c>
      <c r="C22" s="64">
        <v>50562077</v>
      </c>
    </row>
    <row r="23" spans="1:3" x14ac:dyDescent="0.2">
      <c r="A23" s="57" t="s">
        <v>34</v>
      </c>
      <c r="B23" s="57" t="s">
        <v>286</v>
      </c>
      <c r="C23" s="64">
        <v>39827551</v>
      </c>
    </row>
    <row r="24" spans="1:3" x14ac:dyDescent="0.2">
      <c r="A24" s="57" t="s">
        <v>36</v>
      </c>
      <c r="B24" s="57" t="s">
        <v>321</v>
      </c>
      <c r="C24" s="64">
        <v>6672563</v>
      </c>
    </row>
    <row r="25" spans="1:3" x14ac:dyDescent="0.2">
      <c r="A25" s="57" t="s">
        <v>38</v>
      </c>
      <c r="B25" s="57" t="s">
        <v>322</v>
      </c>
      <c r="C25" s="64">
        <v>26199717</v>
      </c>
    </row>
    <row r="26" spans="1:3" x14ac:dyDescent="0.2">
      <c r="A26" s="57" t="s">
        <v>40</v>
      </c>
      <c r="B26" s="57" t="s">
        <v>323</v>
      </c>
      <c r="C26" s="64">
        <v>4142393</v>
      </c>
    </row>
    <row r="27" spans="1:3" x14ac:dyDescent="0.2">
      <c r="A27" s="57" t="s">
        <v>42</v>
      </c>
      <c r="B27" s="57" t="s">
        <v>271</v>
      </c>
      <c r="C27" s="64"/>
    </row>
    <row r="28" spans="1:3" ht="25.5" x14ac:dyDescent="0.2">
      <c r="A28" s="57" t="s">
        <v>143</v>
      </c>
      <c r="B28" s="51" t="s">
        <v>330</v>
      </c>
      <c r="C28" s="64">
        <v>2537</v>
      </c>
    </row>
    <row r="29" spans="1:3" x14ac:dyDescent="0.2">
      <c r="A29" s="57" t="s">
        <v>255</v>
      </c>
      <c r="B29" s="57" t="s">
        <v>275</v>
      </c>
      <c r="C29" s="64">
        <v>809147</v>
      </c>
    </row>
    <row r="30" spans="1:3" x14ac:dyDescent="0.2">
      <c r="A30" s="57" t="s">
        <v>256</v>
      </c>
      <c r="B30" s="51" t="s">
        <v>324</v>
      </c>
      <c r="C30" s="64">
        <v>19676</v>
      </c>
    </row>
    <row r="31" spans="1:3" x14ac:dyDescent="0.2">
      <c r="A31" s="57" t="s">
        <v>46</v>
      </c>
      <c r="B31" s="57" t="s">
        <v>325</v>
      </c>
      <c r="C31" s="64"/>
    </row>
    <row r="32" spans="1:3" ht="25.5" x14ac:dyDescent="0.2">
      <c r="A32" s="57" t="s">
        <v>48</v>
      </c>
      <c r="B32" s="51" t="s">
        <v>331</v>
      </c>
      <c r="C32" s="64"/>
    </row>
    <row r="33" spans="1:3" x14ac:dyDescent="0.2">
      <c r="A33" s="57" t="s">
        <v>132</v>
      </c>
      <c r="B33" s="57" t="s">
        <v>326</v>
      </c>
      <c r="C33" s="64">
        <v>11585</v>
      </c>
    </row>
    <row r="34" spans="1:3" x14ac:dyDescent="0.2">
      <c r="A34" s="57" t="s">
        <v>169</v>
      </c>
      <c r="B34" s="51" t="s">
        <v>327</v>
      </c>
      <c r="C34" s="64">
        <v>1969933</v>
      </c>
    </row>
    <row r="35" spans="1:3" x14ac:dyDescent="0.2">
      <c r="A35" s="57" t="s">
        <v>50</v>
      </c>
      <c r="B35" s="57" t="s">
        <v>51</v>
      </c>
      <c r="C35" s="64">
        <v>10734526</v>
      </c>
    </row>
    <row r="36" spans="1:3" x14ac:dyDescent="0.2">
      <c r="A36" s="57" t="s">
        <v>332</v>
      </c>
      <c r="B36" s="57" t="s">
        <v>53</v>
      </c>
      <c r="C36" s="64">
        <v>10174804</v>
      </c>
    </row>
    <row r="37" spans="1:3" x14ac:dyDescent="0.2">
      <c r="A37" s="57" t="s">
        <v>333</v>
      </c>
      <c r="B37" s="57" t="s">
        <v>376</v>
      </c>
      <c r="C37" s="64">
        <v>0</v>
      </c>
    </row>
    <row r="38" spans="1:3" x14ac:dyDescent="0.2">
      <c r="A38" s="57" t="s">
        <v>335</v>
      </c>
      <c r="B38" s="60" t="s">
        <v>334</v>
      </c>
      <c r="C38" s="64">
        <v>14990</v>
      </c>
    </row>
    <row r="39" spans="1:3" ht="25.5" x14ac:dyDescent="0.2">
      <c r="A39" s="57" t="s">
        <v>369</v>
      </c>
      <c r="B39" s="66" t="s">
        <v>372</v>
      </c>
      <c r="C39" s="64">
        <v>-5451</v>
      </c>
    </row>
    <row r="40" spans="1:3" x14ac:dyDescent="0.2">
      <c r="A40" s="57" t="s">
        <v>371</v>
      </c>
      <c r="B40" s="60" t="s">
        <v>329</v>
      </c>
      <c r="C40" s="64">
        <v>550183</v>
      </c>
    </row>
    <row r="41" spans="1:3" x14ac:dyDescent="0.2">
      <c r="A41" s="57" t="s">
        <v>58</v>
      </c>
      <c r="B41" s="57" t="s">
        <v>59</v>
      </c>
      <c r="C41" s="64"/>
    </row>
    <row r="42" spans="1:3" x14ac:dyDescent="0.2">
      <c r="A42" s="57" t="s">
        <v>60</v>
      </c>
      <c r="B42" s="57" t="s">
        <v>277</v>
      </c>
      <c r="C42" s="64">
        <v>30537469</v>
      </c>
    </row>
    <row r="43" spans="1:3" s="37" customFormat="1" x14ac:dyDescent="0.2">
      <c r="A43" s="58" t="s">
        <v>62</v>
      </c>
      <c r="B43" s="58" t="s">
        <v>278</v>
      </c>
      <c r="C43" s="64">
        <v>-30537469</v>
      </c>
    </row>
    <row r="44" spans="1:3" s="37" customFormat="1" x14ac:dyDescent="0.2">
      <c r="A44" s="58"/>
      <c r="B44" s="58"/>
      <c r="C44"/>
    </row>
    <row r="45" spans="1:3" x14ac:dyDescent="0.2">
      <c r="A45" s="58"/>
      <c r="B45" s="58"/>
      <c r="C45" s="7"/>
    </row>
    <row r="46" spans="1:3" x14ac:dyDescent="0.2">
      <c r="A46" s="58"/>
      <c r="B46" s="58"/>
      <c r="C46" s="7"/>
    </row>
    <row r="47" spans="1:3" x14ac:dyDescent="0.2">
      <c r="A47" s="58"/>
      <c r="B47" s="58"/>
    </row>
    <row r="48" spans="1:3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C61"/>
  <sheetViews>
    <sheetView workbookViewId="0">
      <selection activeCell="C41" sqref="C41"/>
    </sheetView>
  </sheetViews>
  <sheetFormatPr defaultRowHeight="12.75" x14ac:dyDescent="0.2"/>
  <cols>
    <col min="1" max="1" width="11.140625" style="37" customWidth="1"/>
    <col min="2" max="2" width="64.42578125" style="37" customWidth="1"/>
    <col min="3" max="3" width="10.85546875" bestFit="1" customWidth="1"/>
  </cols>
  <sheetData>
    <row r="1" spans="1:3" ht="15.75" x14ac:dyDescent="0.25">
      <c r="A1" s="52" t="s">
        <v>158</v>
      </c>
      <c r="B1" s="59"/>
      <c r="C1" s="3"/>
    </row>
    <row r="2" spans="1:3" x14ac:dyDescent="0.2">
      <c r="A2" s="53"/>
      <c r="B2" s="53"/>
      <c r="C2" s="20"/>
    </row>
    <row r="3" spans="1:3" ht="18" x14ac:dyDescent="0.25">
      <c r="A3" s="114" t="s">
        <v>0</v>
      </c>
      <c r="B3" s="114"/>
      <c r="C3" s="114"/>
    </row>
    <row r="4" spans="1:3" ht="15.75" x14ac:dyDescent="0.25">
      <c r="A4" s="115" t="s">
        <v>370</v>
      </c>
      <c r="B4" s="116"/>
      <c r="C4" s="116"/>
    </row>
    <row r="5" spans="1:3" x14ac:dyDescent="0.2">
      <c r="A5" s="54"/>
      <c r="B5" s="54"/>
      <c r="C5" s="65" t="s">
        <v>2</v>
      </c>
    </row>
    <row r="6" spans="1:3" ht="15.75" x14ac:dyDescent="0.2">
      <c r="A6" s="55" t="s">
        <v>3</v>
      </c>
      <c r="B6" s="55" t="s">
        <v>4</v>
      </c>
      <c r="C6" s="5" t="s">
        <v>7</v>
      </c>
    </row>
    <row r="7" spans="1:3" x14ac:dyDescent="0.2">
      <c r="A7" s="56">
        <v>1</v>
      </c>
      <c r="B7" s="56">
        <v>2</v>
      </c>
      <c r="C7" s="19">
        <v>3</v>
      </c>
    </row>
    <row r="8" spans="1:3" x14ac:dyDescent="0.2">
      <c r="A8" s="57" t="s">
        <v>8</v>
      </c>
      <c r="B8" s="57" t="s">
        <v>311</v>
      </c>
      <c r="C8" s="64">
        <v>49187125</v>
      </c>
    </row>
    <row r="9" spans="1:3" x14ac:dyDescent="0.2">
      <c r="A9" s="57" t="s">
        <v>10</v>
      </c>
      <c r="B9" s="57" t="s">
        <v>312</v>
      </c>
      <c r="C9" s="64">
        <v>5701939</v>
      </c>
    </row>
    <row r="10" spans="1:3" x14ac:dyDescent="0.2">
      <c r="A10" s="57" t="s">
        <v>12</v>
      </c>
      <c r="B10" s="51" t="s">
        <v>313</v>
      </c>
      <c r="C10" s="64">
        <v>9358777</v>
      </c>
    </row>
    <row r="11" spans="1:3" ht="25.5" x14ac:dyDescent="0.2">
      <c r="A11" s="57" t="s">
        <v>14</v>
      </c>
      <c r="B11" s="51" t="s">
        <v>314</v>
      </c>
      <c r="C11" s="64">
        <v>193581</v>
      </c>
    </row>
    <row r="12" spans="1:3" x14ac:dyDescent="0.2">
      <c r="A12" s="57" t="s">
        <v>16</v>
      </c>
      <c r="B12" s="57" t="s">
        <v>315</v>
      </c>
      <c r="C12" s="64">
        <v>30049493</v>
      </c>
    </row>
    <row r="13" spans="1:3" x14ac:dyDescent="0.2">
      <c r="A13" s="57" t="s">
        <v>18</v>
      </c>
      <c r="B13" s="57" t="s">
        <v>316</v>
      </c>
      <c r="C13" s="64">
        <v>2401574</v>
      </c>
    </row>
    <row r="14" spans="1:3" x14ac:dyDescent="0.2">
      <c r="A14" s="57" t="s">
        <v>20</v>
      </c>
      <c r="B14" s="57" t="s">
        <v>317</v>
      </c>
      <c r="C14" s="64">
        <v>45</v>
      </c>
    </row>
    <row r="15" spans="1:3" x14ac:dyDescent="0.2">
      <c r="A15" s="57" t="s">
        <v>22</v>
      </c>
      <c r="B15" s="57" t="s">
        <v>318</v>
      </c>
      <c r="C15" s="64">
        <v>301276</v>
      </c>
    </row>
    <row r="16" spans="1:3" x14ac:dyDescent="0.2">
      <c r="A16" s="57" t="s">
        <v>24</v>
      </c>
      <c r="B16" s="57" t="s">
        <v>27</v>
      </c>
      <c r="C16" s="64">
        <v>57286</v>
      </c>
    </row>
    <row r="17" spans="1:3" x14ac:dyDescent="0.2">
      <c r="A17" s="57" t="s">
        <v>26</v>
      </c>
      <c r="B17" s="51" t="s">
        <v>319</v>
      </c>
      <c r="C17" s="64">
        <v>934680</v>
      </c>
    </row>
    <row r="18" spans="1:3" ht="25.5" x14ac:dyDescent="0.2">
      <c r="A18" s="57" t="s">
        <v>180</v>
      </c>
      <c r="B18" s="51" t="s">
        <v>253</v>
      </c>
      <c r="C18" s="64">
        <v>0</v>
      </c>
    </row>
    <row r="19" spans="1:3" x14ac:dyDescent="0.2">
      <c r="A19" s="57" t="s">
        <v>182</v>
      </c>
      <c r="B19" s="57" t="s">
        <v>140</v>
      </c>
      <c r="C19" s="64">
        <v>0</v>
      </c>
    </row>
    <row r="20" spans="1:3" x14ac:dyDescent="0.2">
      <c r="A20" s="57" t="s">
        <v>166</v>
      </c>
      <c r="B20" s="57" t="s">
        <v>320</v>
      </c>
      <c r="C20" s="64">
        <v>188474</v>
      </c>
    </row>
    <row r="21" spans="1:3" x14ac:dyDescent="0.2">
      <c r="A21" s="57" t="s">
        <v>185</v>
      </c>
      <c r="B21" s="57" t="s">
        <v>142</v>
      </c>
      <c r="C21" s="64">
        <v>0</v>
      </c>
    </row>
    <row r="22" spans="1:3" x14ac:dyDescent="0.2">
      <c r="A22" s="57" t="s">
        <v>32</v>
      </c>
      <c r="B22" s="57" t="s">
        <v>33</v>
      </c>
      <c r="C22" s="64">
        <v>49187125</v>
      </c>
    </row>
    <row r="23" spans="1:3" x14ac:dyDescent="0.2">
      <c r="A23" s="57" t="s">
        <v>34</v>
      </c>
      <c r="B23" s="57" t="s">
        <v>286</v>
      </c>
      <c r="C23" s="64">
        <v>38649414</v>
      </c>
    </row>
    <row r="24" spans="1:3" x14ac:dyDescent="0.2">
      <c r="A24" s="57" t="s">
        <v>36</v>
      </c>
      <c r="B24" s="57" t="s">
        <v>321</v>
      </c>
      <c r="C24" s="64">
        <v>7085711</v>
      </c>
    </row>
    <row r="25" spans="1:3" x14ac:dyDescent="0.2">
      <c r="A25" s="57" t="s">
        <v>38</v>
      </c>
      <c r="B25" s="57" t="s">
        <v>322</v>
      </c>
      <c r="C25" s="64">
        <v>24275694</v>
      </c>
    </row>
    <row r="26" spans="1:3" x14ac:dyDescent="0.2">
      <c r="A26" s="57" t="s">
        <v>40</v>
      </c>
      <c r="B26" s="57" t="s">
        <v>323</v>
      </c>
      <c r="C26" s="64">
        <v>4798918</v>
      </c>
    </row>
    <row r="27" spans="1:3" x14ac:dyDescent="0.2">
      <c r="A27" s="57" t="s">
        <v>42</v>
      </c>
      <c r="B27" s="57" t="s">
        <v>271</v>
      </c>
      <c r="C27" s="64">
        <v>0</v>
      </c>
    </row>
    <row r="28" spans="1:3" ht="25.5" x14ac:dyDescent="0.2">
      <c r="A28" s="57" t="s">
        <v>143</v>
      </c>
      <c r="B28" s="51" t="s">
        <v>330</v>
      </c>
      <c r="C28" s="64">
        <v>5589</v>
      </c>
    </row>
    <row r="29" spans="1:3" x14ac:dyDescent="0.2">
      <c r="A29" s="57" t="s">
        <v>255</v>
      </c>
      <c r="B29" s="57" t="s">
        <v>275</v>
      </c>
      <c r="C29" s="64">
        <v>757834</v>
      </c>
    </row>
    <row r="30" spans="1:3" x14ac:dyDescent="0.2">
      <c r="A30" s="57" t="s">
        <v>256</v>
      </c>
      <c r="B30" s="51" t="s">
        <v>324</v>
      </c>
      <c r="C30" s="64">
        <v>6375</v>
      </c>
    </row>
    <row r="31" spans="1:3" x14ac:dyDescent="0.2">
      <c r="A31" s="57" t="s">
        <v>46</v>
      </c>
      <c r="B31" s="57" t="s">
        <v>325</v>
      </c>
      <c r="C31" s="64">
        <v>0</v>
      </c>
    </row>
    <row r="32" spans="1:3" ht="25.5" x14ac:dyDescent="0.2">
      <c r="A32" s="57" t="s">
        <v>48</v>
      </c>
      <c r="B32" s="51" t="s">
        <v>331</v>
      </c>
      <c r="C32" s="64">
        <v>0</v>
      </c>
    </row>
    <row r="33" spans="1:3" x14ac:dyDescent="0.2">
      <c r="A33" s="57" t="s">
        <v>132</v>
      </c>
      <c r="B33" s="57" t="s">
        <v>326</v>
      </c>
      <c r="C33" s="64">
        <v>11584</v>
      </c>
    </row>
    <row r="34" spans="1:3" x14ac:dyDescent="0.2">
      <c r="A34" s="57" t="s">
        <v>169</v>
      </c>
      <c r="B34" s="51" t="s">
        <v>327</v>
      </c>
      <c r="C34" s="64">
        <v>1707709</v>
      </c>
    </row>
    <row r="35" spans="1:3" x14ac:dyDescent="0.2">
      <c r="A35" s="57" t="s">
        <v>50</v>
      </c>
      <c r="B35" s="57" t="s">
        <v>51</v>
      </c>
      <c r="C35" s="64">
        <v>10537711</v>
      </c>
    </row>
    <row r="36" spans="1:3" x14ac:dyDescent="0.2">
      <c r="A36" s="57" t="s">
        <v>332</v>
      </c>
      <c r="B36" s="57" t="s">
        <v>53</v>
      </c>
      <c r="C36" s="64">
        <v>10174804</v>
      </c>
    </row>
    <row r="37" spans="1:3" x14ac:dyDescent="0.2">
      <c r="A37" s="57" t="s">
        <v>333</v>
      </c>
      <c r="B37" s="57" t="s">
        <v>376</v>
      </c>
      <c r="C37" s="64">
        <v>0</v>
      </c>
    </row>
    <row r="38" spans="1:3" x14ac:dyDescent="0.2">
      <c r="A38" s="57" t="s">
        <v>335</v>
      </c>
      <c r="B38" s="60" t="s">
        <v>334</v>
      </c>
      <c r="C38" s="64">
        <v>15639</v>
      </c>
    </row>
    <row r="39" spans="1:3" ht="25.5" x14ac:dyDescent="0.2">
      <c r="A39" s="57" t="s">
        <v>369</v>
      </c>
      <c r="B39" s="66" t="s">
        <v>372</v>
      </c>
      <c r="C39" s="64">
        <v>0</v>
      </c>
    </row>
    <row r="40" spans="1:3" x14ac:dyDescent="0.2">
      <c r="A40" s="57" t="s">
        <v>371</v>
      </c>
      <c r="B40" s="60" t="s">
        <v>329</v>
      </c>
      <c r="C40" s="64">
        <v>347268</v>
      </c>
    </row>
    <row r="41" spans="1:3" x14ac:dyDescent="0.2">
      <c r="A41" s="57" t="s">
        <v>58</v>
      </c>
      <c r="B41" s="57" t="s">
        <v>59</v>
      </c>
      <c r="C41" s="64"/>
    </row>
    <row r="42" spans="1:3" x14ac:dyDescent="0.2">
      <c r="A42" s="57" t="s">
        <v>60</v>
      </c>
      <c r="B42" s="57" t="s">
        <v>277</v>
      </c>
      <c r="C42" s="64">
        <v>37529203</v>
      </c>
    </row>
    <row r="43" spans="1:3" s="37" customFormat="1" x14ac:dyDescent="0.2">
      <c r="A43" s="58" t="s">
        <v>62</v>
      </c>
      <c r="B43" s="58" t="s">
        <v>278</v>
      </c>
      <c r="C43" s="64">
        <v>-37529203</v>
      </c>
    </row>
    <row r="44" spans="1:3" s="37" customFormat="1" x14ac:dyDescent="0.2">
      <c r="A44" s="58"/>
      <c r="B44" s="58"/>
      <c r="C44"/>
    </row>
    <row r="45" spans="1:3" x14ac:dyDescent="0.2">
      <c r="A45" s="58"/>
      <c r="B45" s="58"/>
      <c r="C45" s="7"/>
    </row>
    <row r="46" spans="1:3" x14ac:dyDescent="0.2">
      <c r="A46" s="58"/>
      <c r="B46" s="58"/>
      <c r="C46" s="7"/>
    </row>
    <row r="47" spans="1:3" x14ac:dyDescent="0.2">
      <c r="A47" s="58"/>
      <c r="B47" s="58"/>
    </row>
    <row r="48" spans="1:3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  <row r="61" spans="1:2" x14ac:dyDescent="0.2">
      <c r="A61" s="58"/>
      <c r="B61" s="58"/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E60"/>
  <sheetViews>
    <sheetView workbookViewId="0">
      <selection activeCell="C40" sqref="C40:E40"/>
    </sheetView>
  </sheetViews>
  <sheetFormatPr defaultRowHeight="12.75" x14ac:dyDescent="0.2"/>
  <cols>
    <col min="1" max="1" width="11.140625" style="37" customWidth="1"/>
    <col min="2" max="2" width="64.42578125" style="37" customWidth="1"/>
    <col min="3" max="3" width="10.7109375" bestFit="1" customWidth="1"/>
    <col min="4" max="4" width="11.5703125" bestFit="1" customWidth="1"/>
    <col min="5" max="5" width="10.85546875" bestFit="1" customWidth="1"/>
  </cols>
  <sheetData>
    <row r="1" spans="1:5" ht="15.75" x14ac:dyDescent="0.25">
      <c r="A1" s="52" t="s">
        <v>158</v>
      </c>
      <c r="B1" s="59"/>
      <c r="C1" s="3"/>
      <c r="D1" s="3"/>
      <c r="E1" s="3"/>
    </row>
    <row r="2" spans="1:5" x14ac:dyDescent="0.2">
      <c r="A2" s="53"/>
      <c r="B2" s="53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 t="s">
        <v>310</v>
      </c>
      <c r="B4" s="116"/>
      <c r="C4" s="116"/>
      <c r="D4" s="116"/>
      <c r="E4" s="116"/>
    </row>
    <row r="5" spans="1:5" x14ac:dyDescent="0.2">
      <c r="A5" s="54"/>
      <c r="B5" s="54"/>
      <c r="C5" s="17"/>
      <c r="E5" s="65" t="s">
        <v>2</v>
      </c>
    </row>
    <row r="6" spans="1:5" ht="31.5" x14ac:dyDescent="0.2">
      <c r="A6" s="55" t="s">
        <v>3</v>
      </c>
      <c r="B6" s="5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56">
        <v>1</v>
      </c>
      <c r="B7" s="56">
        <v>2</v>
      </c>
      <c r="C7" s="19">
        <v>3</v>
      </c>
      <c r="D7" s="19">
        <v>4</v>
      </c>
      <c r="E7" s="19">
        <v>5</v>
      </c>
    </row>
    <row r="8" spans="1:5" x14ac:dyDescent="0.2">
      <c r="A8" s="57" t="s">
        <v>8</v>
      </c>
      <c r="B8" s="57" t="s">
        <v>311</v>
      </c>
      <c r="C8" s="64">
        <v>54282146</v>
      </c>
      <c r="D8" s="64">
        <v>-3651896</v>
      </c>
      <c r="E8" s="64">
        <v>50630250</v>
      </c>
    </row>
    <row r="9" spans="1:5" x14ac:dyDescent="0.2">
      <c r="A9" s="57" t="s">
        <v>10</v>
      </c>
      <c r="B9" s="57" t="s">
        <v>312</v>
      </c>
      <c r="C9" s="64">
        <v>1532557</v>
      </c>
      <c r="D9" s="63">
        <v>0</v>
      </c>
      <c r="E9" s="64">
        <v>1532557</v>
      </c>
    </row>
    <row r="10" spans="1:5" x14ac:dyDescent="0.2">
      <c r="A10" s="57" t="s">
        <v>12</v>
      </c>
      <c r="B10" s="51" t="s">
        <v>313</v>
      </c>
      <c r="C10" s="64">
        <v>12901749</v>
      </c>
      <c r="D10" s="63">
        <v>0</v>
      </c>
      <c r="E10" s="64">
        <v>12901749</v>
      </c>
    </row>
    <row r="11" spans="1:5" ht="25.5" x14ac:dyDescent="0.2">
      <c r="A11" s="57" t="s">
        <v>14</v>
      </c>
      <c r="B11" s="51" t="s">
        <v>314</v>
      </c>
      <c r="C11" s="64">
        <v>342397</v>
      </c>
      <c r="D11" s="64">
        <v>-203553</v>
      </c>
      <c r="E11" s="64">
        <v>138844</v>
      </c>
    </row>
    <row r="12" spans="1:5" x14ac:dyDescent="0.2">
      <c r="A12" s="57" t="s">
        <v>16</v>
      </c>
      <c r="B12" s="57" t="s">
        <v>315</v>
      </c>
      <c r="C12" s="64">
        <v>29025807</v>
      </c>
      <c r="D12" s="64">
        <v>-2440080</v>
      </c>
      <c r="E12" s="64">
        <v>26585727</v>
      </c>
    </row>
    <row r="13" spans="1:5" x14ac:dyDescent="0.2">
      <c r="A13" s="57" t="s">
        <v>18</v>
      </c>
      <c r="B13" s="57" t="s">
        <v>316</v>
      </c>
      <c r="C13" s="64">
        <v>1523389</v>
      </c>
      <c r="D13" s="64">
        <v>-272895</v>
      </c>
      <c r="E13" s="64">
        <v>1250494</v>
      </c>
    </row>
    <row r="14" spans="1:5" x14ac:dyDescent="0.2">
      <c r="A14" s="57" t="s">
        <v>20</v>
      </c>
      <c r="B14" s="57" t="s">
        <v>317</v>
      </c>
      <c r="C14" s="64">
        <v>17147</v>
      </c>
      <c r="D14" s="64">
        <v>-14103</v>
      </c>
      <c r="E14" s="64">
        <v>3044</v>
      </c>
    </row>
    <row r="15" spans="1:5" x14ac:dyDescent="0.2">
      <c r="A15" s="57" t="s">
        <v>22</v>
      </c>
      <c r="B15" s="57" t="s">
        <v>318</v>
      </c>
      <c r="C15" s="64">
        <v>6955399</v>
      </c>
      <c r="D15" s="64">
        <v>-8858</v>
      </c>
      <c r="E15" s="64">
        <v>6946541</v>
      </c>
    </row>
    <row r="16" spans="1:5" x14ac:dyDescent="0.2">
      <c r="A16" s="57" t="s">
        <v>24</v>
      </c>
      <c r="B16" s="57" t="s">
        <v>27</v>
      </c>
      <c r="C16" s="64">
        <v>67649</v>
      </c>
      <c r="D16" s="64">
        <v>-20626</v>
      </c>
      <c r="E16" s="64">
        <v>47023</v>
      </c>
    </row>
    <row r="17" spans="1:5" x14ac:dyDescent="0.2">
      <c r="A17" s="57" t="s">
        <v>26</v>
      </c>
      <c r="B17" s="51" t="s">
        <v>319</v>
      </c>
      <c r="C17" s="64">
        <v>1460983</v>
      </c>
      <c r="D17" s="64">
        <v>-566860</v>
      </c>
      <c r="E17" s="64">
        <v>894123</v>
      </c>
    </row>
    <row r="18" spans="1:5" ht="25.5" x14ac:dyDescent="0.2">
      <c r="A18" s="57" t="s">
        <v>180</v>
      </c>
      <c r="B18" s="51" t="s">
        <v>253</v>
      </c>
      <c r="C18" s="61"/>
      <c r="D18" s="61"/>
      <c r="E18" s="61"/>
    </row>
    <row r="19" spans="1:5" x14ac:dyDescent="0.2">
      <c r="A19" s="57" t="s">
        <v>182</v>
      </c>
      <c r="B19" s="57" t="s">
        <v>140</v>
      </c>
      <c r="C19" s="61"/>
      <c r="D19" s="61"/>
      <c r="E19" s="61"/>
    </row>
    <row r="20" spans="1:5" x14ac:dyDescent="0.2">
      <c r="A20" s="57" t="s">
        <v>166</v>
      </c>
      <c r="B20" s="57" t="s">
        <v>320</v>
      </c>
      <c r="C20" s="64">
        <v>455069</v>
      </c>
      <c r="D20" s="64">
        <v>-124921</v>
      </c>
      <c r="E20" s="64">
        <v>330148</v>
      </c>
    </row>
    <row r="21" spans="1:5" x14ac:dyDescent="0.2">
      <c r="A21" s="57" t="s">
        <v>185</v>
      </c>
      <c r="B21" s="57" t="s">
        <v>142</v>
      </c>
      <c r="C21" s="61"/>
      <c r="D21" s="61"/>
      <c r="E21" s="61"/>
    </row>
    <row r="22" spans="1:5" x14ac:dyDescent="0.2">
      <c r="A22" s="57" t="s">
        <v>32</v>
      </c>
      <c r="B22" s="57" t="s">
        <v>33</v>
      </c>
      <c r="C22" s="64">
        <v>50630250</v>
      </c>
      <c r="D22" s="63">
        <v>0</v>
      </c>
      <c r="E22" s="64">
        <v>50630250</v>
      </c>
    </row>
    <row r="23" spans="1:5" x14ac:dyDescent="0.2">
      <c r="A23" s="57" t="s">
        <v>34</v>
      </c>
      <c r="B23" s="57" t="s">
        <v>286</v>
      </c>
      <c r="C23" s="64">
        <v>40022704</v>
      </c>
      <c r="D23" s="63">
        <v>0</v>
      </c>
      <c r="E23" s="64">
        <v>40022704</v>
      </c>
    </row>
    <row r="24" spans="1:5" x14ac:dyDescent="0.2">
      <c r="A24" s="57" t="s">
        <v>36</v>
      </c>
      <c r="B24" s="57" t="s">
        <v>321</v>
      </c>
      <c r="C24" s="64">
        <v>6423926</v>
      </c>
      <c r="D24" s="63">
        <v>0</v>
      </c>
      <c r="E24" s="64">
        <v>6423926</v>
      </c>
    </row>
    <row r="25" spans="1:5" x14ac:dyDescent="0.2">
      <c r="A25" s="57" t="s">
        <v>38</v>
      </c>
      <c r="B25" s="57" t="s">
        <v>322</v>
      </c>
      <c r="C25" s="64">
        <v>23564984</v>
      </c>
      <c r="D25" s="63">
        <v>0</v>
      </c>
      <c r="E25" s="64">
        <v>23564984</v>
      </c>
    </row>
    <row r="26" spans="1:5" x14ac:dyDescent="0.2">
      <c r="A26" s="57" t="s">
        <v>40</v>
      </c>
      <c r="B26" s="57" t="s">
        <v>323</v>
      </c>
      <c r="C26" s="64">
        <v>939419</v>
      </c>
      <c r="D26" s="63">
        <v>0</v>
      </c>
      <c r="E26" s="64">
        <v>939419</v>
      </c>
    </row>
    <row r="27" spans="1:5" x14ac:dyDescent="0.2">
      <c r="A27" s="57" t="s">
        <v>42</v>
      </c>
      <c r="B27" s="57" t="s">
        <v>271</v>
      </c>
      <c r="C27" s="61"/>
      <c r="D27" s="61"/>
      <c r="E27" s="61"/>
    </row>
    <row r="28" spans="1:5" ht="25.5" x14ac:dyDescent="0.2">
      <c r="A28" s="57" t="s">
        <v>143</v>
      </c>
      <c r="B28" s="51" t="s">
        <v>330</v>
      </c>
      <c r="C28" s="64">
        <v>6699</v>
      </c>
      <c r="D28" s="63">
        <v>0</v>
      </c>
      <c r="E28" s="64">
        <v>6699</v>
      </c>
    </row>
    <row r="29" spans="1:5" x14ac:dyDescent="0.2">
      <c r="A29" s="57" t="s">
        <v>255</v>
      </c>
      <c r="B29" s="57" t="s">
        <v>275</v>
      </c>
      <c r="C29" s="64">
        <v>485641</v>
      </c>
      <c r="D29" s="63">
        <v>0</v>
      </c>
      <c r="E29" s="64">
        <v>485641</v>
      </c>
    </row>
    <row r="30" spans="1:5" x14ac:dyDescent="0.2">
      <c r="A30" s="57" t="s">
        <v>256</v>
      </c>
      <c r="B30" s="51" t="s">
        <v>324</v>
      </c>
      <c r="C30" s="64">
        <v>18350</v>
      </c>
      <c r="D30" s="63">
        <v>0</v>
      </c>
      <c r="E30" s="64">
        <v>18350</v>
      </c>
    </row>
    <row r="31" spans="1:5" x14ac:dyDescent="0.2">
      <c r="A31" s="57" t="s">
        <v>46</v>
      </c>
      <c r="B31" s="57" t="s">
        <v>325</v>
      </c>
      <c r="C31" s="61"/>
      <c r="D31" s="61"/>
      <c r="E31" s="61"/>
    </row>
    <row r="32" spans="1:5" ht="25.5" x14ac:dyDescent="0.2">
      <c r="A32" s="57" t="s">
        <v>48</v>
      </c>
      <c r="B32" s="51" t="s">
        <v>331</v>
      </c>
      <c r="C32" s="61"/>
      <c r="D32" s="61"/>
      <c r="E32" s="61"/>
    </row>
    <row r="33" spans="1:5" x14ac:dyDescent="0.2">
      <c r="A33" s="57" t="s">
        <v>132</v>
      </c>
      <c r="B33" s="57" t="s">
        <v>326</v>
      </c>
      <c r="C33" s="64">
        <v>13211</v>
      </c>
      <c r="D33" s="63">
        <v>0</v>
      </c>
      <c r="E33" s="64">
        <v>13211</v>
      </c>
    </row>
    <row r="34" spans="1:5" x14ac:dyDescent="0.2">
      <c r="A34" s="57" t="s">
        <v>169</v>
      </c>
      <c r="B34" s="51" t="s">
        <v>327</v>
      </c>
      <c r="C34" s="64">
        <v>8570474</v>
      </c>
      <c r="D34" s="63">
        <v>0</v>
      </c>
      <c r="E34" s="64">
        <v>8570474</v>
      </c>
    </row>
    <row r="35" spans="1:5" x14ac:dyDescent="0.2">
      <c r="A35" s="57" t="s">
        <v>50</v>
      </c>
      <c r="B35" s="57" t="s">
        <v>51</v>
      </c>
      <c r="C35" s="64">
        <v>10607546</v>
      </c>
      <c r="D35" s="63">
        <v>0</v>
      </c>
      <c r="E35" s="64">
        <v>10607546</v>
      </c>
    </row>
    <row r="36" spans="1:5" x14ac:dyDescent="0.2">
      <c r="A36" s="57" t="s">
        <v>332</v>
      </c>
      <c r="B36" s="57" t="s">
        <v>53</v>
      </c>
      <c r="C36" s="64">
        <v>10174804</v>
      </c>
      <c r="D36" s="63">
        <v>0</v>
      </c>
      <c r="E36" s="64">
        <v>10174804</v>
      </c>
    </row>
    <row r="37" spans="1:5" x14ac:dyDescent="0.2">
      <c r="A37" s="57" t="s">
        <v>333</v>
      </c>
      <c r="B37" s="57" t="s">
        <v>328</v>
      </c>
      <c r="C37" s="63">
        <v>0</v>
      </c>
      <c r="D37" s="63">
        <v>0</v>
      </c>
      <c r="E37" s="63">
        <v>0</v>
      </c>
    </row>
    <row r="38" spans="1:5" x14ac:dyDescent="0.2">
      <c r="A38" s="57" t="s">
        <v>335</v>
      </c>
      <c r="B38" s="60" t="s">
        <v>334</v>
      </c>
      <c r="C38" s="64">
        <v>13301</v>
      </c>
      <c r="D38" s="63">
        <v>0</v>
      </c>
      <c r="E38" s="64">
        <v>13301</v>
      </c>
    </row>
    <row r="39" spans="1:5" x14ac:dyDescent="0.2">
      <c r="A39" s="57" t="s">
        <v>369</v>
      </c>
      <c r="B39" s="60" t="s">
        <v>329</v>
      </c>
      <c r="C39" s="64">
        <v>419441</v>
      </c>
      <c r="D39" s="63">
        <v>0</v>
      </c>
      <c r="E39" s="64">
        <v>419441</v>
      </c>
    </row>
    <row r="40" spans="1:5" x14ac:dyDescent="0.2">
      <c r="A40" s="57" t="s">
        <v>58</v>
      </c>
      <c r="B40" s="57" t="s">
        <v>59</v>
      </c>
      <c r="C40" s="63"/>
      <c r="D40" s="63"/>
      <c r="E40" s="63"/>
    </row>
    <row r="41" spans="1:5" x14ac:dyDescent="0.2">
      <c r="A41" s="57" t="s">
        <v>60</v>
      </c>
      <c r="B41" s="57" t="s">
        <v>277</v>
      </c>
      <c r="C41" s="64">
        <v>23631319</v>
      </c>
      <c r="D41" s="63">
        <v>0</v>
      </c>
      <c r="E41" s="64">
        <v>23631319</v>
      </c>
    </row>
    <row r="42" spans="1:5" s="37" customFormat="1" x14ac:dyDescent="0.2">
      <c r="A42" s="58" t="s">
        <v>62</v>
      </c>
      <c r="B42" s="58" t="s">
        <v>278</v>
      </c>
      <c r="C42" s="64">
        <v>-23631319</v>
      </c>
      <c r="D42" s="63">
        <v>0</v>
      </c>
      <c r="E42" s="64">
        <v>-23631319</v>
      </c>
    </row>
    <row r="43" spans="1:5" s="37" customFormat="1" x14ac:dyDescent="0.2">
      <c r="A43" s="58"/>
      <c r="B43" s="58"/>
      <c r="C43"/>
      <c r="D43"/>
      <c r="E43"/>
    </row>
    <row r="44" spans="1:5" x14ac:dyDescent="0.2">
      <c r="A44" s="58"/>
      <c r="B44" s="58"/>
      <c r="C44" s="7"/>
      <c r="E44" s="7"/>
    </row>
    <row r="45" spans="1:5" x14ac:dyDescent="0.2">
      <c r="A45" s="58"/>
      <c r="B45" s="58"/>
      <c r="C45" s="7"/>
      <c r="E45" s="7"/>
    </row>
    <row r="46" spans="1:5" x14ac:dyDescent="0.2">
      <c r="A46" s="58"/>
      <c r="B46" s="58"/>
    </row>
    <row r="47" spans="1:5" x14ac:dyDescent="0.2">
      <c r="A47" s="58"/>
      <c r="B47" s="58"/>
    </row>
    <row r="48" spans="1:5" x14ac:dyDescent="0.2">
      <c r="A48" s="58"/>
      <c r="B48" s="58"/>
    </row>
    <row r="49" spans="1:2" x14ac:dyDescent="0.2">
      <c r="A49" s="58"/>
      <c r="B49" s="58"/>
    </row>
    <row r="50" spans="1:2" x14ac:dyDescent="0.2">
      <c r="A50" s="58"/>
      <c r="B50" s="58"/>
    </row>
    <row r="51" spans="1:2" x14ac:dyDescent="0.2">
      <c r="A51" s="58"/>
      <c r="B51" s="58"/>
    </row>
    <row r="52" spans="1:2" x14ac:dyDescent="0.2">
      <c r="A52" s="58"/>
      <c r="B52" s="58"/>
    </row>
    <row r="53" spans="1:2" x14ac:dyDescent="0.2">
      <c r="A53" s="58"/>
      <c r="B53" s="58"/>
    </row>
    <row r="54" spans="1:2" x14ac:dyDescent="0.2">
      <c r="A54" s="58"/>
      <c r="B54" s="58"/>
    </row>
    <row r="55" spans="1:2" x14ac:dyDescent="0.2">
      <c r="A55" s="58"/>
      <c r="B55" s="58"/>
    </row>
    <row r="56" spans="1:2" x14ac:dyDescent="0.2">
      <c r="A56" s="58"/>
      <c r="B56" s="58"/>
    </row>
    <row r="57" spans="1:2" x14ac:dyDescent="0.2">
      <c r="A57" s="58"/>
      <c r="B57" s="58"/>
    </row>
    <row r="58" spans="1:2" x14ac:dyDescent="0.2">
      <c r="A58" s="58"/>
      <c r="B58" s="58"/>
    </row>
    <row r="59" spans="1:2" x14ac:dyDescent="0.2">
      <c r="A59" s="58"/>
      <c r="B59" s="58"/>
    </row>
    <row r="60" spans="1:2" x14ac:dyDescent="0.2">
      <c r="A60" s="58"/>
      <c r="B60" s="58"/>
    </row>
  </sheetData>
  <mergeCells count="2">
    <mergeCell ref="A3:E3"/>
    <mergeCell ref="A4:E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158</v>
      </c>
      <c r="B1" s="24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 t="s">
        <v>308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283</v>
      </c>
      <c r="C8" s="7">
        <v>46770851</v>
      </c>
      <c r="D8" s="7">
        <v>-3457169</v>
      </c>
      <c r="E8" s="7">
        <v>43313682</v>
      </c>
    </row>
    <row r="9" spans="1:5" x14ac:dyDescent="0.2">
      <c r="A9" s="21" t="s">
        <v>10</v>
      </c>
      <c r="B9" s="21" t="s">
        <v>284</v>
      </c>
      <c r="C9" s="7">
        <v>2493815</v>
      </c>
      <c r="D9">
        <v>0</v>
      </c>
      <c r="E9" s="7">
        <v>2493815</v>
      </c>
    </row>
    <row r="10" spans="1:5" ht="25.5" x14ac:dyDescent="0.2">
      <c r="A10" s="47" t="s">
        <v>12</v>
      </c>
      <c r="B10" s="38" t="s">
        <v>13</v>
      </c>
      <c r="C10" s="7">
        <v>13053128</v>
      </c>
      <c r="D10">
        <v>0</v>
      </c>
      <c r="E10" s="7">
        <v>13053128</v>
      </c>
    </row>
    <row r="11" spans="1:5" x14ac:dyDescent="0.2">
      <c r="A11" s="21" t="s">
        <v>14</v>
      </c>
      <c r="B11" s="21" t="s">
        <v>15</v>
      </c>
      <c r="C11" s="7">
        <v>292768</v>
      </c>
      <c r="D11" s="7">
        <v>-197069</v>
      </c>
      <c r="E11" s="7">
        <v>95699</v>
      </c>
    </row>
    <row r="12" spans="1:5" x14ac:dyDescent="0.2">
      <c r="A12" s="21" t="s">
        <v>16</v>
      </c>
      <c r="B12" s="21" t="s">
        <v>285</v>
      </c>
      <c r="C12" s="7">
        <v>1832704</v>
      </c>
      <c r="D12" s="7">
        <v>-10955</v>
      </c>
      <c r="E12" s="7">
        <v>1821749</v>
      </c>
    </row>
    <row r="13" spans="1:5" x14ac:dyDescent="0.2">
      <c r="A13" s="21" t="s">
        <v>18</v>
      </c>
      <c r="B13" s="21" t="s">
        <v>19</v>
      </c>
      <c r="C13" s="7">
        <v>25508110</v>
      </c>
      <c r="D13" s="7">
        <v>-2429995</v>
      </c>
      <c r="E13" s="7">
        <v>23078115</v>
      </c>
    </row>
    <row r="14" spans="1:5" x14ac:dyDescent="0.2">
      <c r="A14" s="21" t="s">
        <v>20</v>
      </c>
      <c r="B14" s="21" t="s">
        <v>21</v>
      </c>
      <c r="C14" s="7">
        <v>104460</v>
      </c>
      <c r="D14">
        <v>0</v>
      </c>
      <c r="E14" s="7">
        <v>104460</v>
      </c>
    </row>
    <row r="15" spans="1:5" x14ac:dyDescent="0.2">
      <c r="A15" s="21" t="s">
        <v>22</v>
      </c>
      <c r="B15" s="21" t="s">
        <v>23</v>
      </c>
      <c r="C15" s="7">
        <v>873999</v>
      </c>
      <c r="D15" s="7">
        <v>-45477</v>
      </c>
      <c r="E15" s="7">
        <v>828522</v>
      </c>
    </row>
    <row r="16" spans="1:5" x14ac:dyDescent="0.2">
      <c r="A16" s="21" t="s">
        <v>24</v>
      </c>
      <c r="B16" s="21" t="s">
        <v>25</v>
      </c>
      <c r="C16" s="7">
        <v>288179</v>
      </c>
      <c r="D16" s="7">
        <v>-231964</v>
      </c>
      <c r="E16" s="7">
        <v>56215</v>
      </c>
    </row>
    <row r="17" spans="1:5" ht="25.5" x14ac:dyDescent="0.2">
      <c r="A17" s="47" t="s">
        <v>26</v>
      </c>
      <c r="B17" s="38" t="s">
        <v>253</v>
      </c>
      <c r="D17">
        <v>0</v>
      </c>
    </row>
    <row r="18" spans="1:5" x14ac:dyDescent="0.2">
      <c r="A18" s="21" t="s">
        <v>180</v>
      </c>
      <c r="B18" s="21" t="s">
        <v>264</v>
      </c>
      <c r="C18" s="7">
        <v>2438</v>
      </c>
      <c r="D18">
        <v>0</v>
      </c>
      <c r="E18" s="7">
        <v>2438</v>
      </c>
    </row>
    <row r="19" spans="1:5" x14ac:dyDescent="0.2">
      <c r="A19" s="21" t="s">
        <v>182</v>
      </c>
      <c r="B19" s="21" t="s">
        <v>254</v>
      </c>
      <c r="D19">
        <v>0</v>
      </c>
    </row>
    <row r="20" spans="1:5" x14ac:dyDescent="0.2">
      <c r="A20" s="21" t="s">
        <v>166</v>
      </c>
      <c r="B20" s="21" t="s">
        <v>27</v>
      </c>
      <c r="C20" s="7">
        <v>49631</v>
      </c>
      <c r="D20" s="7">
        <v>-14261</v>
      </c>
      <c r="E20" s="7">
        <v>35370</v>
      </c>
    </row>
    <row r="21" spans="1:5" x14ac:dyDescent="0.2">
      <c r="A21" s="21" t="s">
        <v>185</v>
      </c>
      <c r="B21" s="21" t="s">
        <v>265</v>
      </c>
      <c r="D21">
        <v>0</v>
      </c>
    </row>
    <row r="22" spans="1:5" x14ac:dyDescent="0.2">
      <c r="A22" s="21" t="s">
        <v>167</v>
      </c>
      <c r="B22" s="21" t="s">
        <v>29</v>
      </c>
      <c r="C22" s="7">
        <v>1390925</v>
      </c>
      <c r="D22" s="7">
        <v>-499405</v>
      </c>
      <c r="E22" s="7">
        <v>891520</v>
      </c>
    </row>
    <row r="23" spans="1:5" x14ac:dyDescent="0.2">
      <c r="A23" s="21" t="s">
        <v>168</v>
      </c>
      <c r="B23" s="21" t="s">
        <v>31</v>
      </c>
      <c r="C23" s="7">
        <v>880694</v>
      </c>
      <c r="D23" s="7">
        <v>-28043</v>
      </c>
      <c r="E23" s="7">
        <v>852651</v>
      </c>
    </row>
    <row r="24" spans="1:5" ht="25.5" x14ac:dyDescent="0.2">
      <c r="A24" s="47" t="s">
        <v>189</v>
      </c>
      <c r="B24" s="38" t="s">
        <v>266</v>
      </c>
      <c r="D24">
        <v>0</v>
      </c>
    </row>
    <row r="25" spans="1:5" x14ac:dyDescent="0.2">
      <c r="A25" s="21" t="s">
        <v>191</v>
      </c>
      <c r="B25" s="21" t="s">
        <v>142</v>
      </c>
      <c r="D25">
        <v>0</v>
      </c>
    </row>
    <row r="26" spans="1:5" x14ac:dyDescent="0.2">
      <c r="A26" s="21" t="s">
        <v>32</v>
      </c>
      <c r="B26" s="21" t="s">
        <v>33</v>
      </c>
      <c r="C26" s="7">
        <v>43313682</v>
      </c>
      <c r="D26">
        <v>0</v>
      </c>
      <c r="E26" s="7">
        <v>43313682</v>
      </c>
    </row>
    <row r="27" spans="1:5" x14ac:dyDescent="0.2">
      <c r="A27" s="21" t="s">
        <v>34</v>
      </c>
      <c r="B27" s="21" t="s">
        <v>286</v>
      </c>
      <c r="C27" s="7">
        <v>32896983</v>
      </c>
      <c r="D27">
        <v>0</v>
      </c>
      <c r="E27" s="7">
        <v>32896983</v>
      </c>
    </row>
    <row r="28" spans="1:5" x14ac:dyDescent="0.2">
      <c r="A28" s="21" t="s">
        <v>36</v>
      </c>
      <c r="B28" s="21" t="s">
        <v>268</v>
      </c>
      <c r="C28" s="7">
        <v>4765388</v>
      </c>
      <c r="D28">
        <v>0</v>
      </c>
      <c r="E28" s="7">
        <v>4765388</v>
      </c>
    </row>
    <row r="29" spans="1:5" x14ac:dyDescent="0.2">
      <c r="A29" s="21" t="s">
        <v>38</v>
      </c>
      <c r="B29" s="21" t="s">
        <v>269</v>
      </c>
      <c r="C29" s="7">
        <v>23433836</v>
      </c>
      <c r="D29">
        <v>0</v>
      </c>
      <c r="E29" s="7">
        <v>23433836</v>
      </c>
    </row>
    <row r="30" spans="1:5" x14ac:dyDescent="0.2">
      <c r="A30" s="21" t="s">
        <v>40</v>
      </c>
      <c r="B30" s="21" t="s">
        <v>270</v>
      </c>
      <c r="C30">
        <v>453</v>
      </c>
      <c r="D30">
        <v>0</v>
      </c>
      <c r="E30">
        <v>453</v>
      </c>
    </row>
    <row r="31" spans="1:5" x14ac:dyDescent="0.2">
      <c r="A31" s="21" t="s">
        <v>42</v>
      </c>
      <c r="B31" s="21" t="s">
        <v>271</v>
      </c>
      <c r="D31">
        <v>0</v>
      </c>
    </row>
    <row r="32" spans="1:5" x14ac:dyDescent="0.2">
      <c r="A32" s="21" t="s">
        <v>143</v>
      </c>
      <c r="B32" s="21" t="s">
        <v>272</v>
      </c>
      <c r="D32">
        <v>0</v>
      </c>
    </row>
    <row r="33" spans="1:5" x14ac:dyDescent="0.2">
      <c r="A33" s="21" t="s">
        <v>255</v>
      </c>
      <c r="B33" s="21" t="s">
        <v>273</v>
      </c>
      <c r="D33">
        <v>0</v>
      </c>
    </row>
    <row r="34" spans="1:5" ht="25.5" x14ac:dyDescent="0.2">
      <c r="A34" s="47" t="s">
        <v>256</v>
      </c>
      <c r="B34" s="38" t="s">
        <v>257</v>
      </c>
      <c r="D34">
        <v>0</v>
      </c>
    </row>
    <row r="35" spans="1:5" x14ac:dyDescent="0.2">
      <c r="A35" s="21" t="s">
        <v>46</v>
      </c>
      <c r="B35" s="21" t="s">
        <v>274</v>
      </c>
      <c r="C35" s="7">
        <v>346729</v>
      </c>
      <c r="D35">
        <v>0</v>
      </c>
      <c r="E35" s="7">
        <v>346729</v>
      </c>
    </row>
    <row r="36" spans="1:5" x14ac:dyDescent="0.2">
      <c r="A36" s="21" t="s">
        <v>48</v>
      </c>
      <c r="B36" s="21" t="s">
        <v>275</v>
      </c>
      <c r="C36" s="7">
        <v>474050</v>
      </c>
      <c r="D36">
        <v>0</v>
      </c>
      <c r="E36" s="7">
        <v>474050</v>
      </c>
    </row>
    <row r="37" spans="1:5" x14ac:dyDescent="0.2">
      <c r="A37" s="21" t="s">
        <v>132</v>
      </c>
      <c r="B37" s="21" t="s">
        <v>276</v>
      </c>
      <c r="C37" s="7">
        <v>3863316</v>
      </c>
      <c r="D37">
        <v>0</v>
      </c>
      <c r="E37" s="7">
        <v>3863316</v>
      </c>
    </row>
    <row r="38" spans="1:5" ht="25.5" x14ac:dyDescent="0.2">
      <c r="A38" s="47" t="s">
        <v>169</v>
      </c>
      <c r="B38" s="38" t="s">
        <v>258</v>
      </c>
      <c r="C38" s="7">
        <v>13211</v>
      </c>
      <c r="D38">
        <v>0</v>
      </c>
      <c r="E38" s="7">
        <v>13211</v>
      </c>
    </row>
    <row r="39" spans="1:5" x14ac:dyDescent="0.2">
      <c r="A39" s="21" t="s">
        <v>50</v>
      </c>
      <c r="B39" s="21" t="s">
        <v>51</v>
      </c>
      <c r="C39" s="7">
        <v>10416699</v>
      </c>
      <c r="D39">
        <v>0</v>
      </c>
      <c r="E39" s="7">
        <v>10416699</v>
      </c>
    </row>
    <row r="40" spans="1:5" x14ac:dyDescent="0.2">
      <c r="A40" s="21" t="s">
        <v>52</v>
      </c>
      <c r="B40" s="21" t="s">
        <v>53</v>
      </c>
      <c r="C40" s="7">
        <v>10174804</v>
      </c>
      <c r="D40">
        <v>0</v>
      </c>
      <c r="E40" s="7">
        <v>10174804</v>
      </c>
    </row>
    <row r="41" spans="1:5" x14ac:dyDescent="0.2">
      <c r="A41" s="21" t="s">
        <v>54</v>
      </c>
      <c r="B41" s="21" t="s">
        <v>55</v>
      </c>
      <c r="C41" s="7">
        <v>16451</v>
      </c>
      <c r="D41">
        <v>0</v>
      </c>
      <c r="E41" s="7">
        <v>16451</v>
      </c>
    </row>
    <row r="42" spans="1:5" s="37" customFormat="1" x14ac:dyDescent="0.2">
      <c r="A42" s="21" t="s">
        <v>56</v>
      </c>
      <c r="B42" s="21" t="s">
        <v>57</v>
      </c>
      <c r="C42" s="7">
        <v>225444</v>
      </c>
      <c r="D42">
        <v>0</v>
      </c>
      <c r="E42" s="7">
        <v>225444</v>
      </c>
    </row>
    <row r="43" spans="1:5" s="37" customFormat="1" x14ac:dyDescent="0.2">
      <c r="A43" s="21" t="s">
        <v>58</v>
      </c>
      <c r="B43" s="21" t="s">
        <v>59</v>
      </c>
      <c r="C43"/>
      <c r="D43"/>
      <c r="E43"/>
    </row>
    <row r="44" spans="1:5" x14ac:dyDescent="0.2">
      <c r="A44" s="21" t="s">
        <v>60</v>
      </c>
      <c r="B44" s="21" t="s">
        <v>277</v>
      </c>
      <c r="C44" s="7">
        <v>29525876</v>
      </c>
      <c r="D44">
        <v>0</v>
      </c>
      <c r="E44" s="7">
        <v>29525876</v>
      </c>
    </row>
    <row r="45" spans="1:5" x14ac:dyDescent="0.2">
      <c r="A45" s="21" t="s">
        <v>62</v>
      </c>
      <c r="B45" s="21" t="s">
        <v>278</v>
      </c>
      <c r="C45" s="7">
        <v>-29525876</v>
      </c>
      <c r="D45">
        <v>0</v>
      </c>
      <c r="E45" s="7">
        <v>-29525876</v>
      </c>
    </row>
    <row r="46" spans="1:5" x14ac:dyDescent="0.2">
      <c r="A46" s="21"/>
      <c r="B46" s="21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158</v>
      </c>
      <c r="B1" s="24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 t="s">
        <v>306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283</v>
      </c>
      <c r="C8" s="7">
        <v>46262374</v>
      </c>
      <c r="D8" s="7">
        <v>-3593753</v>
      </c>
      <c r="E8" s="7">
        <v>42668621</v>
      </c>
    </row>
    <row r="9" spans="1:5" x14ac:dyDescent="0.2">
      <c r="A9" s="21" t="s">
        <v>10</v>
      </c>
      <c r="B9" s="21" t="s">
        <v>284</v>
      </c>
      <c r="C9" s="7">
        <v>1412958</v>
      </c>
      <c r="D9">
        <v>0</v>
      </c>
      <c r="E9" s="7">
        <v>1412958</v>
      </c>
    </row>
    <row r="10" spans="1:5" ht="25.5" x14ac:dyDescent="0.2">
      <c r="A10" s="47" t="s">
        <v>12</v>
      </c>
      <c r="B10" s="38" t="s">
        <v>13</v>
      </c>
      <c r="C10" s="7">
        <v>14323839</v>
      </c>
      <c r="D10">
        <v>0</v>
      </c>
      <c r="E10" s="7">
        <v>14323839</v>
      </c>
    </row>
    <row r="11" spans="1:5" x14ac:dyDescent="0.2">
      <c r="A11" s="21" t="s">
        <v>14</v>
      </c>
      <c r="B11" s="21" t="s">
        <v>15</v>
      </c>
      <c r="C11" s="7">
        <v>283761</v>
      </c>
      <c r="D11" s="7">
        <v>-202771</v>
      </c>
      <c r="E11" s="7">
        <v>80990</v>
      </c>
    </row>
    <row r="12" spans="1:5" x14ac:dyDescent="0.2">
      <c r="A12" s="21" t="s">
        <v>16</v>
      </c>
      <c r="B12" s="21" t="s">
        <v>285</v>
      </c>
      <c r="C12" s="7">
        <v>574394</v>
      </c>
      <c r="D12" s="7">
        <v>-5416</v>
      </c>
      <c r="E12" s="7">
        <v>568978</v>
      </c>
    </row>
    <row r="13" spans="1:5" x14ac:dyDescent="0.2">
      <c r="A13" s="21" t="s">
        <v>18</v>
      </c>
      <c r="B13" s="21" t="s">
        <v>19</v>
      </c>
      <c r="C13" s="7">
        <v>26105441</v>
      </c>
      <c r="D13" s="7">
        <v>-2562149</v>
      </c>
      <c r="E13" s="7">
        <v>23543292</v>
      </c>
    </row>
    <row r="14" spans="1:5" x14ac:dyDescent="0.2">
      <c r="A14" s="21" t="s">
        <v>20</v>
      </c>
      <c r="B14" s="21" t="s">
        <v>21</v>
      </c>
      <c r="C14" s="7">
        <v>111076</v>
      </c>
      <c r="D14">
        <v>0</v>
      </c>
      <c r="E14" s="7">
        <v>111076</v>
      </c>
    </row>
    <row r="15" spans="1:5" x14ac:dyDescent="0.2">
      <c r="A15" s="21" t="s">
        <v>22</v>
      </c>
      <c r="B15" s="21" t="s">
        <v>23</v>
      </c>
      <c r="C15" s="7">
        <v>934481</v>
      </c>
      <c r="D15" s="7">
        <v>-35046</v>
      </c>
      <c r="E15" s="7">
        <v>899435</v>
      </c>
    </row>
    <row r="16" spans="1:5" x14ac:dyDescent="0.2">
      <c r="A16" s="21" t="s">
        <v>24</v>
      </c>
      <c r="B16" s="21" t="s">
        <v>25</v>
      </c>
      <c r="C16" s="7">
        <v>301802</v>
      </c>
      <c r="D16" s="7">
        <v>-236073</v>
      </c>
      <c r="E16" s="7">
        <v>65729</v>
      </c>
    </row>
    <row r="17" spans="1:5" ht="25.5" x14ac:dyDescent="0.2">
      <c r="A17" s="47" t="s">
        <v>26</v>
      </c>
      <c r="B17" s="38" t="s">
        <v>253</v>
      </c>
      <c r="D17">
        <v>0</v>
      </c>
    </row>
    <row r="18" spans="1:5" x14ac:dyDescent="0.2">
      <c r="A18" s="21" t="s">
        <v>180</v>
      </c>
      <c r="B18" s="21" t="s">
        <v>264</v>
      </c>
      <c r="C18" s="7">
        <v>2438</v>
      </c>
      <c r="D18">
        <v>0</v>
      </c>
      <c r="E18" s="7">
        <v>2438</v>
      </c>
    </row>
    <row r="19" spans="1:5" x14ac:dyDescent="0.2">
      <c r="A19" s="21" t="s">
        <v>182</v>
      </c>
      <c r="B19" s="21" t="s">
        <v>254</v>
      </c>
      <c r="D19">
        <v>0</v>
      </c>
    </row>
    <row r="20" spans="1:5" x14ac:dyDescent="0.2">
      <c r="A20" s="21" t="s">
        <v>166</v>
      </c>
      <c r="B20" s="21" t="s">
        <v>27</v>
      </c>
      <c r="C20" s="7">
        <v>51671</v>
      </c>
      <c r="D20" s="7">
        <v>-14261</v>
      </c>
      <c r="E20" s="7">
        <v>37410</v>
      </c>
    </row>
    <row r="21" spans="1:5" x14ac:dyDescent="0.2">
      <c r="A21" s="21" t="s">
        <v>185</v>
      </c>
      <c r="B21" s="21" t="s">
        <v>265</v>
      </c>
      <c r="D21">
        <v>0</v>
      </c>
    </row>
    <row r="22" spans="1:5" x14ac:dyDescent="0.2">
      <c r="A22" s="21" t="s">
        <v>167</v>
      </c>
      <c r="B22" s="21" t="s">
        <v>29</v>
      </c>
      <c r="C22" s="7">
        <v>1388678</v>
      </c>
      <c r="D22" s="7">
        <v>-510119</v>
      </c>
      <c r="E22" s="7">
        <v>878559</v>
      </c>
    </row>
    <row r="23" spans="1:5" x14ac:dyDescent="0.2">
      <c r="A23" s="21" t="s">
        <v>168</v>
      </c>
      <c r="B23" s="21" t="s">
        <v>31</v>
      </c>
      <c r="C23" s="7">
        <v>771835</v>
      </c>
      <c r="D23" s="7">
        <v>-27918</v>
      </c>
      <c r="E23" s="7">
        <v>743917</v>
      </c>
    </row>
    <row r="24" spans="1:5" ht="25.5" x14ac:dyDescent="0.2">
      <c r="A24" s="47" t="s">
        <v>189</v>
      </c>
      <c r="B24" s="38" t="s">
        <v>266</v>
      </c>
      <c r="D24">
        <v>0</v>
      </c>
    </row>
    <row r="25" spans="1:5" x14ac:dyDescent="0.2">
      <c r="A25" s="21" t="s">
        <v>191</v>
      </c>
      <c r="B25" s="21" t="s">
        <v>142</v>
      </c>
      <c r="D25">
        <v>0</v>
      </c>
    </row>
    <row r="26" spans="1:5" x14ac:dyDescent="0.2">
      <c r="A26" s="21" t="s">
        <v>32</v>
      </c>
      <c r="B26" s="21" t="s">
        <v>33</v>
      </c>
      <c r="C26" s="7">
        <v>42668621</v>
      </c>
      <c r="D26">
        <v>0</v>
      </c>
      <c r="E26" s="7">
        <v>42668621</v>
      </c>
    </row>
    <row r="27" spans="1:5" x14ac:dyDescent="0.2">
      <c r="A27" s="21" t="s">
        <v>34</v>
      </c>
      <c r="B27" s="21" t="s">
        <v>286</v>
      </c>
      <c r="C27" s="7">
        <v>32450805</v>
      </c>
      <c r="D27">
        <v>0</v>
      </c>
      <c r="E27" s="7">
        <v>32450805</v>
      </c>
    </row>
    <row r="28" spans="1:5" x14ac:dyDescent="0.2">
      <c r="A28" s="21" t="s">
        <v>36</v>
      </c>
      <c r="B28" s="21" t="s">
        <v>268</v>
      </c>
      <c r="C28" s="7">
        <v>5479276</v>
      </c>
      <c r="D28">
        <v>0</v>
      </c>
      <c r="E28" s="7">
        <v>5479276</v>
      </c>
    </row>
    <row r="29" spans="1:5" x14ac:dyDescent="0.2">
      <c r="A29" s="21" t="s">
        <v>38</v>
      </c>
      <c r="B29" s="21" t="s">
        <v>269</v>
      </c>
      <c r="C29" s="7">
        <v>22272568</v>
      </c>
      <c r="D29">
        <v>0</v>
      </c>
      <c r="E29" s="7">
        <v>22272568</v>
      </c>
    </row>
    <row r="30" spans="1:5" x14ac:dyDescent="0.2">
      <c r="A30" s="21" t="s">
        <v>40</v>
      </c>
      <c r="B30" s="21" t="s">
        <v>270</v>
      </c>
      <c r="C30">
        <v>391</v>
      </c>
      <c r="D30">
        <v>0</v>
      </c>
      <c r="E30">
        <v>391</v>
      </c>
    </row>
    <row r="31" spans="1:5" x14ac:dyDescent="0.2">
      <c r="A31" s="21" t="s">
        <v>42</v>
      </c>
      <c r="B31" s="21" t="s">
        <v>271</v>
      </c>
      <c r="D31">
        <v>0</v>
      </c>
    </row>
    <row r="32" spans="1:5" x14ac:dyDescent="0.2">
      <c r="A32" s="21" t="s">
        <v>143</v>
      </c>
      <c r="B32" s="21" t="s">
        <v>272</v>
      </c>
      <c r="D32">
        <v>0</v>
      </c>
    </row>
    <row r="33" spans="1:5" x14ac:dyDescent="0.2">
      <c r="A33" s="21" t="s">
        <v>255</v>
      </c>
      <c r="B33" s="21" t="s">
        <v>273</v>
      </c>
      <c r="D33">
        <v>0</v>
      </c>
    </row>
    <row r="34" spans="1:5" ht="25.5" x14ac:dyDescent="0.2">
      <c r="A34" s="47" t="s">
        <v>256</v>
      </c>
      <c r="B34" s="38" t="s">
        <v>257</v>
      </c>
      <c r="D34">
        <v>0</v>
      </c>
    </row>
    <row r="35" spans="1:5" x14ac:dyDescent="0.2">
      <c r="A35" s="21" t="s">
        <v>46</v>
      </c>
      <c r="B35" s="21" t="s">
        <v>274</v>
      </c>
      <c r="C35" s="7">
        <v>187616</v>
      </c>
      <c r="D35">
        <v>0</v>
      </c>
      <c r="E35" s="7">
        <v>187616</v>
      </c>
    </row>
    <row r="36" spans="1:5" x14ac:dyDescent="0.2">
      <c r="A36" s="21" t="s">
        <v>48</v>
      </c>
      <c r="B36" s="21" t="s">
        <v>275</v>
      </c>
      <c r="C36" s="7">
        <v>413645</v>
      </c>
      <c r="D36">
        <v>0</v>
      </c>
      <c r="E36" s="7">
        <v>413645</v>
      </c>
    </row>
    <row r="37" spans="1:5" x14ac:dyDescent="0.2">
      <c r="A37" s="21" t="s">
        <v>132</v>
      </c>
      <c r="B37" s="21" t="s">
        <v>276</v>
      </c>
      <c r="C37" s="7">
        <v>4084098</v>
      </c>
      <c r="D37">
        <v>0</v>
      </c>
      <c r="E37" s="7">
        <v>4084098</v>
      </c>
    </row>
    <row r="38" spans="1:5" ht="25.5" x14ac:dyDescent="0.2">
      <c r="A38" s="47" t="s">
        <v>169</v>
      </c>
      <c r="B38" s="38" t="s">
        <v>258</v>
      </c>
      <c r="C38" s="7">
        <v>13211</v>
      </c>
      <c r="D38">
        <v>0</v>
      </c>
      <c r="E38" s="7">
        <v>13211</v>
      </c>
    </row>
    <row r="39" spans="1:5" x14ac:dyDescent="0.2">
      <c r="A39" s="21" t="s">
        <v>50</v>
      </c>
      <c r="B39" s="21" t="s">
        <v>51</v>
      </c>
      <c r="C39" s="7">
        <v>10217816</v>
      </c>
      <c r="D39">
        <v>0</v>
      </c>
      <c r="E39" s="7">
        <v>10217816</v>
      </c>
    </row>
    <row r="40" spans="1:5" x14ac:dyDescent="0.2">
      <c r="A40" s="21" t="s">
        <v>52</v>
      </c>
      <c r="B40" s="21" t="s">
        <v>53</v>
      </c>
      <c r="C40" s="7">
        <v>12279261</v>
      </c>
      <c r="D40">
        <v>0</v>
      </c>
      <c r="E40" s="7">
        <v>12279261</v>
      </c>
    </row>
    <row r="41" spans="1:5" x14ac:dyDescent="0.2">
      <c r="A41" s="21" t="s">
        <v>54</v>
      </c>
      <c r="B41" s="21" t="s">
        <v>55</v>
      </c>
      <c r="C41" s="7">
        <v>17497</v>
      </c>
      <c r="D41">
        <v>0</v>
      </c>
      <c r="E41" s="7">
        <v>17497</v>
      </c>
    </row>
    <row r="42" spans="1:5" s="37" customFormat="1" x14ac:dyDescent="0.2">
      <c r="A42" s="21" t="s">
        <v>56</v>
      </c>
      <c r="B42" s="21" t="s">
        <v>57</v>
      </c>
      <c r="C42" s="7">
        <v>-2078942</v>
      </c>
      <c r="D42">
        <v>0</v>
      </c>
      <c r="E42" s="7">
        <v>-2078942</v>
      </c>
    </row>
    <row r="43" spans="1:5" s="37" customFormat="1" x14ac:dyDescent="0.2">
      <c r="A43" s="21" t="s">
        <v>58</v>
      </c>
      <c r="B43" s="21" t="s">
        <v>59</v>
      </c>
      <c r="C43"/>
      <c r="D43"/>
      <c r="E43"/>
    </row>
    <row r="44" spans="1:5" x14ac:dyDescent="0.2">
      <c r="A44" s="21" t="s">
        <v>60</v>
      </c>
      <c r="B44" s="21" t="s">
        <v>277</v>
      </c>
      <c r="C44" s="7">
        <v>17810903</v>
      </c>
      <c r="D44">
        <v>0</v>
      </c>
      <c r="E44" s="7">
        <v>17810903</v>
      </c>
    </row>
    <row r="45" spans="1:5" x14ac:dyDescent="0.2">
      <c r="A45" s="21" t="s">
        <v>62</v>
      </c>
      <c r="B45" s="21" t="s">
        <v>278</v>
      </c>
      <c r="C45" s="7">
        <v>-17810903</v>
      </c>
      <c r="D45">
        <v>0</v>
      </c>
      <c r="E45" s="7">
        <v>-17810903</v>
      </c>
    </row>
    <row r="46" spans="1:5" x14ac:dyDescent="0.2">
      <c r="A46" s="21"/>
      <c r="B46" s="21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158</v>
      </c>
      <c r="B1" s="24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 t="s">
        <v>302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283</v>
      </c>
      <c r="C8" s="7">
        <v>41621847</v>
      </c>
      <c r="D8" s="7">
        <v>-3762439</v>
      </c>
      <c r="E8" s="7">
        <v>37859408</v>
      </c>
    </row>
    <row r="9" spans="1:5" x14ac:dyDescent="0.2">
      <c r="A9" s="21" t="s">
        <v>10</v>
      </c>
      <c r="B9" s="21" t="s">
        <v>284</v>
      </c>
      <c r="C9" s="7">
        <v>3252100</v>
      </c>
      <c r="D9" s="7">
        <v>0</v>
      </c>
      <c r="E9" s="7">
        <v>3252100</v>
      </c>
    </row>
    <row r="10" spans="1:5" ht="25.5" x14ac:dyDescent="0.2">
      <c r="A10" s="47" t="s">
        <v>12</v>
      </c>
      <c r="B10" s="38" t="s">
        <v>13</v>
      </c>
      <c r="C10" s="7">
        <v>10919864</v>
      </c>
      <c r="D10" s="7">
        <v>0</v>
      </c>
      <c r="E10" s="7">
        <v>10919864</v>
      </c>
    </row>
    <row r="11" spans="1:5" x14ac:dyDescent="0.2">
      <c r="A11" s="21" t="s">
        <v>14</v>
      </c>
      <c r="B11" s="21" t="s">
        <v>15</v>
      </c>
      <c r="C11" s="7">
        <v>281207</v>
      </c>
      <c r="D11" s="7">
        <v>-200249</v>
      </c>
      <c r="E11" s="7">
        <v>80958</v>
      </c>
    </row>
    <row r="12" spans="1:5" x14ac:dyDescent="0.2">
      <c r="A12" s="21" t="s">
        <v>16</v>
      </c>
      <c r="B12" s="21" t="s">
        <v>285</v>
      </c>
      <c r="C12" s="7">
        <v>2358184</v>
      </c>
      <c r="D12" s="7">
        <v>-25827</v>
      </c>
      <c r="E12" s="7">
        <v>2332357</v>
      </c>
    </row>
    <row r="13" spans="1:5" x14ac:dyDescent="0.2">
      <c r="A13" s="21" t="s">
        <v>18</v>
      </c>
      <c r="B13" s="21" t="s">
        <v>19</v>
      </c>
      <c r="C13" s="7">
        <v>20969624</v>
      </c>
      <c r="D13" s="7">
        <v>-2340138</v>
      </c>
      <c r="E13" s="7">
        <v>18629486</v>
      </c>
    </row>
    <row r="14" spans="1:5" x14ac:dyDescent="0.2">
      <c r="A14" s="21" t="s">
        <v>20</v>
      </c>
      <c r="B14" s="21" t="s">
        <v>21</v>
      </c>
      <c r="C14" s="7">
        <v>122366</v>
      </c>
      <c r="D14" s="7">
        <v>-22435</v>
      </c>
      <c r="E14" s="7">
        <v>99931</v>
      </c>
    </row>
    <row r="15" spans="1:5" x14ac:dyDescent="0.2">
      <c r="A15" s="21" t="s">
        <v>22</v>
      </c>
      <c r="B15" s="21" t="s">
        <v>23</v>
      </c>
      <c r="C15" s="7">
        <v>1071862</v>
      </c>
      <c r="D15" s="7">
        <v>-37934</v>
      </c>
      <c r="E15" s="7">
        <v>1033928</v>
      </c>
    </row>
    <row r="16" spans="1:5" x14ac:dyDescent="0.2">
      <c r="A16" s="21" t="s">
        <v>24</v>
      </c>
      <c r="B16" s="21" t="s">
        <v>25</v>
      </c>
      <c r="C16" s="7">
        <v>332240</v>
      </c>
      <c r="D16" s="7">
        <v>-261270</v>
      </c>
      <c r="E16" s="7">
        <v>70970</v>
      </c>
    </row>
    <row r="17" spans="1:5" ht="25.5" x14ac:dyDescent="0.2">
      <c r="A17" s="47" t="s">
        <v>26</v>
      </c>
      <c r="B17" s="38" t="s">
        <v>253</v>
      </c>
      <c r="C17" s="7">
        <v>0</v>
      </c>
      <c r="D17" s="7">
        <v>0</v>
      </c>
      <c r="E17" s="7">
        <v>0</v>
      </c>
    </row>
    <row r="18" spans="1:5" x14ac:dyDescent="0.2">
      <c r="A18" s="21" t="s">
        <v>180</v>
      </c>
      <c r="B18" s="21" t="s">
        <v>264</v>
      </c>
      <c r="C18" s="7">
        <v>2251</v>
      </c>
      <c r="D18" s="7">
        <v>0</v>
      </c>
      <c r="E18" s="7">
        <v>2251</v>
      </c>
    </row>
    <row r="19" spans="1:5" x14ac:dyDescent="0.2">
      <c r="A19" s="21" t="s">
        <v>182</v>
      </c>
      <c r="B19" s="21" t="s">
        <v>254</v>
      </c>
      <c r="C19" s="7">
        <v>0</v>
      </c>
      <c r="D19" s="7">
        <v>0</v>
      </c>
      <c r="E19" s="7">
        <v>0</v>
      </c>
    </row>
    <row r="20" spans="1:5" x14ac:dyDescent="0.2">
      <c r="A20" s="21" t="s">
        <v>166</v>
      </c>
      <c r="B20" s="21" t="s">
        <v>27</v>
      </c>
      <c r="C20" s="7">
        <v>49557</v>
      </c>
      <c r="D20" s="7">
        <v>-14261</v>
      </c>
      <c r="E20" s="7">
        <v>35296</v>
      </c>
    </row>
    <row r="21" spans="1:5" x14ac:dyDescent="0.2">
      <c r="A21" s="21" t="s">
        <v>185</v>
      </c>
      <c r="B21" s="21" t="s">
        <v>265</v>
      </c>
      <c r="C21" s="7">
        <v>0</v>
      </c>
      <c r="D21" s="7">
        <v>0</v>
      </c>
      <c r="E21" s="7">
        <v>0</v>
      </c>
    </row>
    <row r="22" spans="1:5" x14ac:dyDescent="0.2">
      <c r="A22" s="21" t="s">
        <v>167</v>
      </c>
      <c r="B22" s="21" t="s">
        <v>29</v>
      </c>
      <c r="C22" s="7">
        <v>1624292</v>
      </c>
      <c r="D22" s="7">
        <v>-754092</v>
      </c>
      <c r="E22" s="7">
        <v>870200</v>
      </c>
    </row>
    <row r="23" spans="1:5" x14ac:dyDescent="0.2">
      <c r="A23" s="21" t="s">
        <v>168</v>
      </c>
      <c r="B23" s="21" t="s">
        <v>31</v>
      </c>
      <c r="C23" s="7">
        <v>638300</v>
      </c>
      <c r="D23" s="7">
        <v>-106233</v>
      </c>
      <c r="E23" s="7">
        <v>532067</v>
      </c>
    </row>
    <row r="24" spans="1:5" ht="25.5" x14ac:dyDescent="0.2">
      <c r="A24" s="47" t="s">
        <v>189</v>
      </c>
      <c r="B24" s="38" t="s">
        <v>266</v>
      </c>
      <c r="C24" s="7">
        <v>0</v>
      </c>
      <c r="D24" s="7">
        <v>0</v>
      </c>
      <c r="E24" s="7">
        <v>0</v>
      </c>
    </row>
    <row r="25" spans="1:5" x14ac:dyDescent="0.2">
      <c r="A25" s="21" t="s">
        <v>191</v>
      </c>
      <c r="B25" s="21" t="s">
        <v>142</v>
      </c>
      <c r="C25" s="7">
        <v>0</v>
      </c>
      <c r="D25" s="7">
        <v>0</v>
      </c>
      <c r="E25" s="7">
        <v>0</v>
      </c>
    </row>
    <row r="26" spans="1:5" x14ac:dyDescent="0.2">
      <c r="A26" s="21" t="s">
        <v>32</v>
      </c>
      <c r="B26" s="21" t="s">
        <v>33</v>
      </c>
      <c r="C26" s="7">
        <v>37859408</v>
      </c>
      <c r="D26" s="7">
        <v>0</v>
      </c>
      <c r="E26" s="7">
        <v>37859408</v>
      </c>
    </row>
    <row r="27" spans="1:5" x14ac:dyDescent="0.2">
      <c r="A27" s="21" t="s">
        <v>34</v>
      </c>
      <c r="B27" s="21" t="s">
        <v>286</v>
      </c>
      <c r="C27" s="7">
        <v>27644273</v>
      </c>
      <c r="D27" s="7">
        <v>0</v>
      </c>
      <c r="E27" s="7">
        <v>27644273</v>
      </c>
    </row>
    <row r="28" spans="1:5" x14ac:dyDescent="0.2">
      <c r="A28" s="21" t="s">
        <v>36</v>
      </c>
      <c r="B28" s="21" t="s">
        <v>268</v>
      </c>
      <c r="C28" s="7">
        <v>1975173</v>
      </c>
      <c r="D28" s="7">
        <v>0</v>
      </c>
      <c r="E28" s="7">
        <v>1975173</v>
      </c>
    </row>
    <row r="29" spans="1:5" x14ac:dyDescent="0.2">
      <c r="A29" s="21" t="s">
        <v>38</v>
      </c>
      <c r="B29" s="21" t="s">
        <v>269</v>
      </c>
      <c r="C29" s="7">
        <v>23801828</v>
      </c>
      <c r="D29" s="7">
        <v>0</v>
      </c>
      <c r="E29" s="7">
        <v>23801828</v>
      </c>
    </row>
    <row r="30" spans="1:5" x14ac:dyDescent="0.2">
      <c r="A30" s="21" t="s">
        <v>40</v>
      </c>
      <c r="B30" s="21" t="s">
        <v>270</v>
      </c>
      <c r="C30" s="7">
        <v>665</v>
      </c>
      <c r="D30" s="7">
        <v>0</v>
      </c>
      <c r="E30" s="7">
        <v>665</v>
      </c>
    </row>
    <row r="31" spans="1:5" x14ac:dyDescent="0.2">
      <c r="A31" s="21" t="s">
        <v>42</v>
      </c>
      <c r="B31" s="21" t="s">
        <v>271</v>
      </c>
      <c r="C31" s="7">
        <v>0</v>
      </c>
      <c r="D31" s="7">
        <v>0</v>
      </c>
      <c r="E31" s="7">
        <v>0</v>
      </c>
    </row>
    <row r="32" spans="1:5" x14ac:dyDescent="0.2">
      <c r="A32" s="21" t="s">
        <v>143</v>
      </c>
      <c r="B32" s="21" t="s">
        <v>272</v>
      </c>
      <c r="C32" s="7">
        <v>0</v>
      </c>
      <c r="D32" s="7">
        <v>0</v>
      </c>
      <c r="E32" s="7">
        <v>0</v>
      </c>
    </row>
    <row r="33" spans="1:5" x14ac:dyDescent="0.2">
      <c r="A33" s="21" t="s">
        <v>255</v>
      </c>
      <c r="B33" s="21" t="s">
        <v>273</v>
      </c>
      <c r="C33" s="7">
        <v>0</v>
      </c>
      <c r="D33" s="7">
        <v>0</v>
      </c>
      <c r="E33" s="7">
        <v>0</v>
      </c>
    </row>
    <row r="34" spans="1:5" ht="25.5" x14ac:dyDescent="0.2">
      <c r="A34" s="47" t="s">
        <v>256</v>
      </c>
      <c r="B34" s="38" t="s">
        <v>257</v>
      </c>
      <c r="C34" s="7">
        <v>0</v>
      </c>
      <c r="D34" s="7">
        <v>0</v>
      </c>
      <c r="E34" s="7">
        <v>0</v>
      </c>
    </row>
    <row r="35" spans="1:5" x14ac:dyDescent="0.2">
      <c r="A35" s="21" t="s">
        <v>46</v>
      </c>
      <c r="B35" s="21" t="s">
        <v>274</v>
      </c>
      <c r="C35" s="7">
        <v>85391</v>
      </c>
      <c r="D35" s="7">
        <v>0</v>
      </c>
      <c r="E35" s="7">
        <v>85391</v>
      </c>
    </row>
    <row r="36" spans="1:5" x14ac:dyDescent="0.2">
      <c r="A36" s="21" t="s">
        <v>48</v>
      </c>
      <c r="B36" s="21" t="s">
        <v>275</v>
      </c>
      <c r="C36" s="7">
        <v>366439</v>
      </c>
      <c r="D36" s="7">
        <v>0</v>
      </c>
      <c r="E36" s="7">
        <v>366439</v>
      </c>
    </row>
    <row r="37" spans="1:5" x14ac:dyDescent="0.2">
      <c r="A37" s="21" t="s">
        <v>132</v>
      </c>
      <c r="B37" s="21" t="s">
        <v>276</v>
      </c>
      <c r="C37" s="7">
        <v>1401566</v>
      </c>
      <c r="D37" s="7">
        <v>0</v>
      </c>
      <c r="E37" s="7">
        <v>1401566</v>
      </c>
    </row>
    <row r="38" spans="1:5" ht="25.5" x14ac:dyDescent="0.2">
      <c r="A38" s="47" t="s">
        <v>169</v>
      </c>
      <c r="B38" s="38" t="s">
        <v>258</v>
      </c>
      <c r="C38" s="7">
        <v>13211</v>
      </c>
      <c r="D38" s="7">
        <v>0</v>
      </c>
      <c r="E38" s="7">
        <v>13211</v>
      </c>
    </row>
    <row r="39" spans="1:5" x14ac:dyDescent="0.2">
      <c r="A39" s="21" t="s">
        <v>50</v>
      </c>
      <c r="B39" s="21" t="s">
        <v>51</v>
      </c>
      <c r="C39" s="7">
        <v>10215135</v>
      </c>
      <c r="D39" s="7">
        <v>0</v>
      </c>
      <c r="E39" s="7">
        <v>10215135</v>
      </c>
    </row>
    <row r="40" spans="1:5" x14ac:dyDescent="0.2">
      <c r="A40" s="21" t="s">
        <v>52</v>
      </c>
      <c r="B40" s="21" t="s">
        <v>53</v>
      </c>
      <c r="C40" s="7">
        <v>12279261</v>
      </c>
      <c r="D40" s="7">
        <v>0</v>
      </c>
      <c r="E40" s="7">
        <v>12279261</v>
      </c>
    </row>
    <row r="41" spans="1:5" x14ac:dyDescent="0.2">
      <c r="A41" s="21" t="s">
        <v>54</v>
      </c>
      <c r="B41" s="21" t="s">
        <v>55</v>
      </c>
      <c r="C41" s="7">
        <v>23421</v>
      </c>
      <c r="D41" s="7">
        <v>0</v>
      </c>
      <c r="E41" s="7">
        <v>23421</v>
      </c>
    </row>
    <row r="42" spans="1:5" s="37" customFormat="1" x14ac:dyDescent="0.2">
      <c r="A42" s="21" t="s">
        <v>56</v>
      </c>
      <c r="B42" s="21" t="s">
        <v>57</v>
      </c>
      <c r="C42" s="7">
        <v>-2087547</v>
      </c>
      <c r="D42" s="7">
        <v>0</v>
      </c>
      <c r="E42" s="7">
        <v>-2087547</v>
      </c>
    </row>
    <row r="43" spans="1:5" s="37" customFormat="1" x14ac:dyDescent="0.2">
      <c r="A43" s="21" t="s">
        <v>58</v>
      </c>
      <c r="B43" s="21" t="s">
        <v>59</v>
      </c>
      <c r="C43" s="7"/>
      <c r="D43" s="7"/>
      <c r="E43" s="7"/>
    </row>
    <row r="44" spans="1:5" x14ac:dyDescent="0.2">
      <c r="A44" s="21" t="s">
        <v>60</v>
      </c>
      <c r="B44" s="21" t="s">
        <v>277</v>
      </c>
      <c r="C44" s="7">
        <v>9799234</v>
      </c>
      <c r="D44" s="7">
        <v>0</v>
      </c>
      <c r="E44" s="7">
        <v>9799234</v>
      </c>
    </row>
    <row r="45" spans="1:5" x14ac:dyDescent="0.2">
      <c r="A45" s="21" t="s">
        <v>62</v>
      </c>
      <c r="B45" s="21" t="s">
        <v>278</v>
      </c>
      <c r="C45" s="7">
        <v>-9799234</v>
      </c>
      <c r="D45" s="7">
        <v>0</v>
      </c>
      <c r="E45" s="7">
        <v>-9799234</v>
      </c>
    </row>
    <row r="46" spans="1:5" x14ac:dyDescent="0.2">
      <c r="A46" s="21"/>
      <c r="B46" s="21"/>
      <c r="C46" s="49"/>
      <c r="D46" s="49"/>
      <c r="E46" s="49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158</v>
      </c>
      <c r="B1" s="24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 t="s">
        <v>281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283</v>
      </c>
      <c r="C8" s="22">
        <v>38959439</v>
      </c>
      <c r="D8" s="22">
        <v>-3510358</v>
      </c>
      <c r="E8" s="22">
        <v>35449081</v>
      </c>
    </row>
    <row r="9" spans="1:5" x14ac:dyDescent="0.2">
      <c r="A9" s="21" t="s">
        <v>10</v>
      </c>
      <c r="B9" s="21" t="s">
        <v>284</v>
      </c>
      <c r="C9" s="22">
        <v>1405445</v>
      </c>
      <c r="D9" s="22">
        <v>0</v>
      </c>
      <c r="E9" s="22">
        <v>1405445</v>
      </c>
    </row>
    <row r="10" spans="1:5" ht="25.5" x14ac:dyDescent="0.2">
      <c r="A10" s="47" t="s">
        <v>12</v>
      </c>
      <c r="B10" s="38" t="s">
        <v>13</v>
      </c>
      <c r="C10" s="22">
        <v>12448147</v>
      </c>
      <c r="D10" s="22">
        <v>0</v>
      </c>
      <c r="E10" s="22">
        <v>12448147</v>
      </c>
    </row>
    <row r="11" spans="1:5" x14ac:dyDescent="0.2">
      <c r="A11" s="21" t="s">
        <v>14</v>
      </c>
      <c r="B11" s="21" t="s">
        <v>15</v>
      </c>
      <c r="C11" s="22">
        <v>285213</v>
      </c>
      <c r="D11" s="22">
        <v>-189990</v>
      </c>
      <c r="E11" s="22">
        <v>95223</v>
      </c>
    </row>
    <row r="12" spans="1:5" x14ac:dyDescent="0.2">
      <c r="A12" s="21" t="s">
        <v>16</v>
      </c>
      <c r="B12" s="21" t="s">
        <v>285</v>
      </c>
      <c r="C12" s="22">
        <v>1652617</v>
      </c>
      <c r="D12" s="22">
        <v>-18777</v>
      </c>
      <c r="E12" s="22">
        <v>1633840</v>
      </c>
    </row>
    <row r="13" spans="1:5" x14ac:dyDescent="0.2">
      <c r="A13" s="21" t="s">
        <v>18</v>
      </c>
      <c r="B13" s="21" t="s">
        <v>19</v>
      </c>
      <c r="C13" s="22">
        <v>18165261</v>
      </c>
      <c r="D13" s="22">
        <v>-2217496</v>
      </c>
      <c r="E13" s="22">
        <v>15947765</v>
      </c>
    </row>
    <row r="14" spans="1:5" x14ac:dyDescent="0.2">
      <c r="A14" s="21" t="s">
        <v>20</v>
      </c>
      <c r="B14" s="21" t="s">
        <v>21</v>
      </c>
      <c r="C14" s="22">
        <v>141433</v>
      </c>
      <c r="D14" s="22">
        <v>0</v>
      </c>
      <c r="E14" s="22">
        <v>141433</v>
      </c>
    </row>
    <row r="15" spans="1:5" x14ac:dyDescent="0.2">
      <c r="A15" s="21" t="s">
        <v>22</v>
      </c>
      <c r="B15" s="21" t="s">
        <v>23</v>
      </c>
      <c r="C15" s="22">
        <v>1155208</v>
      </c>
      <c r="D15" s="22">
        <v>-154735</v>
      </c>
      <c r="E15" s="22">
        <v>1000473</v>
      </c>
    </row>
    <row r="16" spans="1:5" x14ac:dyDescent="0.2">
      <c r="A16" s="21" t="s">
        <v>24</v>
      </c>
      <c r="B16" s="21" t="s">
        <v>25</v>
      </c>
      <c r="C16" s="22">
        <v>403282</v>
      </c>
      <c r="D16" s="22">
        <v>-264832</v>
      </c>
      <c r="E16" s="22">
        <v>138450</v>
      </c>
    </row>
    <row r="17" spans="1:5" ht="25.5" x14ac:dyDescent="0.2">
      <c r="A17" s="47" t="s">
        <v>26</v>
      </c>
      <c r="B17" s="38" t="s">
        <v>253</v>
      </c>
      <c r="C17" s="21"/>
      <c r="D17" s="21"/>
      <c r="E17" s="21"/>
    </row>
    <row r="18" spans="1:5" x14ac:dyDescent="0.2">
      <c r="A18" s="21" t="s">
        <v>180</v>
      </c>
      <c r="B18" s="21" t="s">
        <v>264</v>
      </c>
      <c r="C18" s="21"/>
      <c r="D18" s="21"/>
      <c r="E18" s="21"/>
    </row>
    <row r="19" spans="1:5" x14ac:dyDescent="0.2">
      <c r="A19" s="21" t="s">
        <v>182</v>
      </c>
      <c r="B19" s="21" t="s">
        <v>254</v>
      </c>
      <c r="C19" s="21"/>
      <c r="D19" s="21"/>
      <c r="E19" s="21"/>
    </row>
    <row r="20" spans="1:5" x14ac:dyDescent="0.2">
      <c r="A20" s="21" t="s">
        <v>166</v>
      </c>
      <c r="B20" s="21" t="s">
        <v>27</v>
      </c>
      <c r="C20" s="22">
        <v>38928</v>
      </c>
      <c r="D20" s="22">
        <v>-9453</v>
      </c>
      <c r="E20" s="22">
        <v>29475</v>
      </c>
    </row>
    <row r="21" spans="1:5" x14ac:dyDescent="0.2">
      <c r="A21" s="21" t="s">
        <v>185</v>
      </c>
      <c r="B21" s="21" t="s">
        <v>265</v>
      </c>
      <c r="C21" s="22">
        <v>5477</v>
      </c>
      <c r="D21" s="22">
        <v>0</v>
      </c>
      <c r="E21" s="22">
        <v>5477</v>
      </c>
    </row>
    <row r="22" spans="1:5" x14ac:dyDescent="0.2">
      <c r="A22" s="21" t="s">
        <v>167</v>
      </c>
      <c r="B22" s="21" t="s">
        <v>29</v>
      </c>
      <c r="C22" s="22">
        <v>1831761</v>
      </c>
      <c r="D22" s="22">
        <v>-631947</v>
      </c>
      <c r="E22" s="22">
        <v>1199814</v>
      </c>
    </row>
    <row r="23" spans="1:5" x14ac:dyDescent="0.2">
      <c r="A23" s="21" t="s">
        <v>168</v>
      </c>
      <c r="B23" s="21" t="s">
        <v>31</v>
      </c>
      <c r="C23" s="22">
        <v>1426667</v>
      </c>
      <c r="D23" s="22">
        <v>-23128</v>
      </c>
      <c r="E23" s="22">
        <v>1403539</v>
      </c>
    </row>
    <row r="24" spans="1:5" ht="25.5" x14ac:dyDescent="0.2">
      <c r="A24" s="47" t="s">
        <v>189</v>
      </c>
      <c r="B24" s="38" t="s">
        <v>266</v>
      </c>
      <c r="C24" s="22">
        <v>0</v>
      </c>
      <c r="D24" s="22">
        <v>0</v>
      </c>
      <c r="E24" s="22">
        <v>0</v>
      </c>
    </row>
    <row r="25" spans="1:5" x14ac:dyDescent="0.2">
      <c r="A25" s="21" t="s">
        <v>191</v>
      </c>
      <c r="B25" s="21" t="s">
        <v>142</v>
      </c>
      <c r="C25" s="21"/>
      <c r="D25" s="21"/>
      <c r="E25" s="21"/>
    </row>
    <row r="26" spans="1:5" x14ac:dyDescent="0.2">
      <c r="A26" s="21" t="s">
        <v>32</v>
      </c>
      <c r="B26" s="21" t="s">
        <v>33</v>
      </c>
      <c r="C26" s="22">
        <v>35449081</v>
      </c>
      <c r="D26" s="22">
        <v>0</v>
      </c>
      <c r="E26" s="22">
        <v>35449081</v>
      </c>
    </row>
    <row r="27" spans="1:5" x14ac:dyDescent="0.2">
      <c r="A27" s="21" t="s">
        <v>34</v>
      </c>
      <c r="B27" s="21" t="s">
        <v>286</v>
      </c>
      <c r="C27" s="22">
        <v>30741252</v>
      </c>
      <c r="D27" s="22">
        <v>0</v>
      </c>
      <c r="E27" s="22">
        <v>30741252</v>
      </c>
    </row>
    <row r="28" spans="1:5" x14ac:dyDescent="0.2">
      <c r="A28" s="21" t="s">
        <v>36</v>
      </c>
      <c r="B28" s="21" t="s">
        <v>268</v>
      </c>
      <c r="C28" s="22">
        <v>5966391</v>
      </c>
      <c r="D28" s="22">
        <v>0</v>
      </c>
      <c r="E28" s="22">
        <v>5966391</v>
      </c>
    </row>
    <row r="29" spans="1:5" x14ac:dyDescent="0.2">
      <c r="A29" s="21" t="s">
        <v>38</v>
      </c>
      <c r="B29" s="21" t="s">
        <v>269</v>
      </c>
      <c r="C29" s="22">
        <v>19777364</v>
      </c>
      <c r="D29" s="22">
        <v>0</v>
      </c>
      <c r="E29" s="22">
        <v>19777364</v>
      </c>
    </row>
    <row r="30" spans="1:5" x14ac:dyDescent="0.2">
      <c r="A30" s="21" t="s">
        <v>40</v>
      </c>
      <c r="B30" s="21" t="s">
        <v>270</v>
      </c>
      <c r="C30" s="22">
        <v>1836</v>
      </c>
      <c r="D30" s="22">
        <v>0</v>
      </c>
      <c r="E30" s="22">
        <v>1836</v>
      </c>
    </row>
    <row r="31" spans="1:5" x14ac:dyDescent="0.2">
      <c r="A31" s="21" t="s">
        <v>42</v>
      </c>
      <c r="B31" s="21" t="s">
        <v>271</v>
      </c>
      <c r="C31" s="21"/>
      <c r="D31" s="21"/>
      <c r="E31" s="21"/>
    </row>
    <row r="32" spans="1:5" x14ac:dyDescent="0.2">
      <c r="A32" s="21" t="s">
        <v>143</v>
      </c>
      <c r="B32" s="21" t="s">
        <v>272</v>
      </c>
      <c r="C32" s="21"/>
      <c r="D32" s="21"/>
      <c r="E32" s="21"/>
    </row>
    <row r="33" spans="1:5" x14ac:dyDescent="0.2">
      <c r="A33" s="21" t="s">
        <v>255</v>
      </c>
      <c r="B33" s="21" t="s">
        <v>273</v>
      </c>
      <c r="C33" s="22">
        <v>0</v>
      </c>
      <c r="D33" s="22">
        <v>0</v>
      </c>
      <c r="E33" s="22">
        <v>0</v>
      </c>
    </row>
    <row r="34" spans="1:5" ht="25.5" x14ac:dyDescent="0.2">
      <c r="A34" s="47" t="s">
        <v>256</v>
      </c>
      <c r="B34" s="38" t="s">
        <v>257</v>
      </c>
      <c r="C34" s="21"/>
      <c r="D34" s="21"/>
      <c r="E34" s="21"/>
    </row>
    <row r="35" spans="1:5" x14ac:dyDescent="0.2">
      <c r="A35" s="21" t="s">
        <v>46</v>
      </c>
      <c r="B35" s="21" t="s">
        <v>274</v>
      </c>
      <c r="C35" s="22">
        <v>233771</v>
      </c>
      <c r="D35" s="22">
        <v>0</v>
      </c>
      <c r="E35" s="22">
        <v>233771</v>
      </c>
    </row>
    <row r="36" spans="1:5" x14ac:dyDescent="0.2">
      <c r="A36" s="21" t="s">
        <v>48</v>
      </c>
      <c r="B36" s="21" t="s">
        <v>275</v>
      </c>
      <c r="C36" s="22">
        <v>255045</v>
      </c>
      <c r="D36" s="22">
        <v>0</v>
      </c>
      <c r="E36" s="22">
        <v>255045</v>
      </c>
    </row>
    <row r="37" spans="1:5" x14ac:dyDescent="0.2">
      <c r="A37" s="21" t="s">
        <v>132</v>
      </c>
      <c r="B37" s="21" t="s">
        <v>276</v>
      </c>
      <c r="C37" s="22">
        <v>4492283</v>
      </c>
      <c r="D37" s="22">
        <v>0</v>
      </c>
      <c r="E37" s="22">
        <v>4492283</v>
      </c>
    </row>
    <row r="38" spans="1:5" ht="25.5" x14ac:dyDescent="0.2">
      <c r="A38" s="47" t="s">
        <v>169</v>
      </c>
      <c r="B38" s="38" t="s">
        <v>258</v>
      </c>
      <c r="C38" s="22">
        <v>14562</v>
      </c>
      <c r="D38" s="22">
        <v>0</v>
      </c>
      <c r="E38" s="22">
        <v>14562</v>
      </c>
    </row>
    <row r="39" spans="1:5" x14ac:dyDescent="0.2">
      <c r="A39" s="21" t="s">
        <v>50</v>
      </c>
      <c r="B39" s="21" t="s">
        <v>51</v>
      </c>
      <c r="C39" s="22">
        <v>4707829</v>
      </c>
      <c r="D39" s="22">
        <v>0</v>
      </c>
      <c r="E39" s="22">
        <v>4707829</v>
      </c>
    </row>
    <row r="40" spans="1:5" x14ac:dyDescent="0.2">
      <c r="A40" s="21" t="s">
        <v>52</v>
      </c>
      <c r="B40" s="21" t="s">
        <v>53</v>
      </c>
      <c r="C40" s="22">
        <v>7127644</v>
      </c>
      <c r="D40" s="22">
        <v>0</v>
      </c>
      <c r="E40" s="22">
        <v>7127644</v>
      </c>
    </row>
    <row r="41" spans="1:5" x14ac:dyDescent="0.2">
      <c r="A41" s="21" t="s">
        <v>54</v>
      </c>
      <c r="B41" s="21" t="s">
        <v>55</v>
      </c>
      <c r="C41" s="22">
        <v>214814</v>
      </c>
      <c r="D41" s="22">
        <v>0</v>
      </c>
      <c r="E41" s="22">
        <v>214814</v>
      </c>
    </row>
    <row r="42" spans="1:5" s="37" customFormat="1" x14ac:dyDescent="0.2">
      <c r="A42" s="21" t="s">
        <v>56</v>
      </c>
      <c r="B42" s="21" t="s">
        <v>57</v>
      </c>
      <c r="C42" s="22">
        <v>-2634629</v>
      </c>
      <c r="D42" s="22">
        <v>0</v>
      </c>
      <c r="E42" s="22">
        <v>-2634629</v>
      </c>
    </row>
    <row r="43" spans="1:5" s="37" customFormat="1" x14ac:dyDescent="0.2">
      <c r="A43" s="21" t="s">
        <v>58</v>
      </c>
      <c r="B43" s="21" t="s">
        <v>59</v>
      </c>
      <c r="C43" s="22"/>
      <c r="D43" s="22"/>
      <c r="E43" s="22"/>
    </row>
    <row r="44" spans="1:5" x14ac:dyDescent="0.2">
      <c r="A44" s="21" t="s">
        <v>60</v>
      </c>
      <c r="B44" s="21" t="s">
        <v>277</v>
      </c>
      <c r="C44" s="22">
        <v>8866683</v>
      </c>
      <c r="D44" s="22">
        <v>0</v>
      </c>
      <c r="E44" s="22">
        <v>8866683</v>
      </c>
    </row>
    <row r="45" spans="1:5" x14ac:dyDescent="0.2">
      <c r="A45" s="21" t="s">
        <v>62</v>
      </c>
      <c r="B45" s="21" t="s">
        <v>278</v>
      </c>
      <c r="C45" s="22">
        <v>-8866683</v>
      </c>
      <c r="D45" s="22">
        <v>0</v>
      </c>
      <c r="E45" s="22">
        <v>-8866683</v>
      </c>
    </row>
    <row r="46" spans="1:5" x14ac:dyDescent="0.2">
      <c r="A46" s="21"/>
      <c r="B46" s="21"/>
      <c r="C46" s="46"/>
      <c r="D46" s="46"/>
      <c r="E46" s="4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E60"/>
  <sheetViews>
    <sheetView zoomScale="75"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158</v>
      </c>
      <c r="B1" s="24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 t="s">
        <v>279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131</v>
      </c>
      <c r="C8" s="7">
        <v>35018838</v>
      </c>
      <c r="D8" s="7">
        <v>-3582809</v>
      </c>
      <c r="E8" s="7">
        <v>31436029</v>
      </c>
    </row>
    <row r="9" spans="1:5" x14ac:dyDescent="0.2">
      <c r="A9" s="21" t="s">
        <v>10</v>
      </c>
      <c r="B9" s="21" t="s">
        <v>11</v>
      </c>
      <c r="C9" s="7">
        <v>667005</v>
      </c>
      <c r="D9">
        <v>0</v>
      </c>
      <c r="E9" s="7">
        <v>667005</v>
      </c>
    </row>
    <row r="10" spans="1:5" ht="25.5" x14ac:dyDescent="0.2">
      <c r="A10" s="47" t="s">
        <v>12</v>
      </c>
      <c r="B10" s="38" t="s">
        <v>13</v>
      </c>
      <c r="C10" s="7">
        <v>12080833</v>
      </c>
      <c r="D10">
        <v>0</v>
      </c>
      <c r="E10" s="7">
        <v>12080833</v>
      </c>
    </row>
    <row r="11" spans="1:5" x14ac:dyDescent="0.2">
      <c r="A11" s="21" t="s">
        <v>14</v>
      </c>
      <c r="B11" s="21" t="s">
        <v>15</v>
      </c>
      <c r="C11" s="7">
        <v>326847</v>
      </c>
      <c r="D11" s="7">
        <v>-191859</v>
      </c>
      <c r="E11" s="7">
        <v>134988</v>
      </c>
    </row>
    <row r="12" spans="1:5" x14ac:dyDescent="0.2">
      <c r="A12" s="21" t="s">
        <v>16</v>
      </c>
      <c r="B12" s="21" t="s">
        <v>252</v>
      </c>
      <c r="C12" s="7">
        <v>2311258</v>
      </c>
      <c r="D12" s="7">
        <v>-25858</v>
      </c>
      <c r="E12" s="7">
        <v>2285400</v>
      </c>
    </row>
    <row r="13" spans="1:5" x14ac:dyDescent="0.2">
      <c r="A13" s="21" t="s">
        <v>18</v>
      </c>
      <c r="B13" s="21" t="s">
        <v>19</v>
      </c>
      <c r="C13" s="7">
        <v>15761102</v>
      </c>
      <c r="D13" s="7">
        <v>-2371609</v>
      </c>
      <c r="E13" s="7">
        <v>13389493</v>
      </c>
    </row>
    <row r="14" spans="1:5" x14ac:dyDescent="0.2">
      <c r="A14" s="21" t="s">
        <v>20</v>
      </c>
      <c r="B14" s="21" t="s">
        <v>21</v>
      </c>
      <c r="C14" s="7">
        <v>166870</v>
      </c>
      <c r="D14">
        <v>0</v>
      </c>
      <c r="E14" s="7">
        <v>166870</v>
      </c>
    </row>
    <row r="15" spans="1:5" x14ac:dyDescent="0.2">
      <c r="A15" s="21" t="s">
        <v>22</v>
      </c>
      <c r="B15" s="21" t="s">
        <v>23</v>
      </c>
      <c r="C15" s="7">
        <v>579690</v>
      </c>
      <c r="D15" s="7">
        <v>-24911</v>
      </c>
      <c r="E15" s="7">
        <v>554779</v>
      </c>
    </row>
    <row r="16" spans="1:5" x14ac:dyDescent="0.2">
      <c r="A16" s="21" t="s">
        <v>24</v>
      </c>
      <c r="B16" s="21" t="s">
        <v>25</v>
      </c>
      <c r="C16" s="7">
        <v>455843</v>
      </c>
      <c r="D16" s="7">
        <v>-304223</v>
      </c>
      <c r="E16" s="7">
        <v>151620</v>
      </c>
    </row>
    <row r="17" spans="1:5" ht="25.5" x14ac:dyDescent="0.2">
      <c r="A17" s="47" t="s">
        <v>26</v>
      </c>
      <c r="B17" s="38" t="s">
        <v>253</v>
      </c>
      <c r="D17">
        <v>0</v>
      </c>
    </row>
    <row r="18" spans="1:5" x14ac:dyDescent="0.2">
      <c r="A18" s="21" t="s">
        <v>180</v>
      </c>
      <c r="B18" s="21" t="s">
        <v>264</v>
      </c>
      <c r="D18">
        <v>0</v>
      </c>
    </row>
    <row r="19" spans="1:5" x14ac:dyDescent="0.2">
      <c r="A19" s="21" t="s">
        <v>182</v>
      </c>
      <c r="B19" s="21" t="s">
        <v>254</v>
      </c>
      <c r="D19">
        <v>0</v>
      </c>
    </row>
    <row r="20" spans="1:5" x14ac:dyDescent="0.2">
      <c r="A20" s="21" t="s">
        <v>166</v>
      </c>
      <c r="B20" s="21" t="s">
        <v>27</v>
      </c>
      <c r="C20" s="7">
        <v>32128</v>
      </c>
      <c r="D20" s="7">
        <v>-9453</v>
      </c>
      <c r="E20" s="7">
        <v>22675</v>
      </c>
    </row>
    <row r="21" spans="1:5" x14ac:dyDescent="0.2">
      <c r="A21" s="21" t="s">
        <v>185</v>
      </c>
      <c r="B21" s="21" t="s">
        <v>265</v>
      </c>
      <c r="C21" s="7">
        <v>5496</v>
      </c>
      <c r="D21">
        <v>0</v>
      </c>
      <c r="E21" s="7">
        <v>5496</v>
      </c>
    </row>
    <row r="22" spans="1:5" x14ac:dyDescent="0.2">
      <c r="A22" s="21" t="s">
        <v>167</v>
      </c>
      <c r="B22" s="21" t="s">
        <v>29</v>
      </c>
      <c r="C22" s="7">
        <v>1838245</v>
      </c>
      <c r="D22" s="7">
        <v>-631947</v>
      </c>
      <c r="E22" s="7">
        <v>1206298</v>
      </c>
    </row>
    <row r="23" spans="1:5" x14ac:dyDescent="0.2">
      <c r="A23" s="21" t="s">
        <v>168</v>
      </c>
      <c r="B23" s="21" t="s">
        <v>31</v>
      </c>
      <c r="C23" s="7">
        <v>793521</v>
      </c>
      <c r="D23" s="7">
        <v>-22949</v>
      </c>
      <c r="E23" s="7">
        <v>770572</v>
      </c>
    </row>
    <row r="24" spans="1:5" ht="25.5" x14ac:dyDescent="0.2">
      <c r="A24" s="47" t="s">
        <v>189</v>
      </c>
      <c r="B24" s="38" t="s">
        <v>266</v>
      </c>
      <c r="C24">
        <v>0</v>
      </c>
      <c r="D24">
        <v>0</v>
      </c>
      <c r="E24">
        <v>0</v>
      </c>
    </row>
    <row r="25" spans="1:5" x14ac:dyDescent="0.2">
      <c r="A25" s="21" t="s">
        <v>191</v>
      </c>
      <c r="B25" s="21" t="s">
        <v>142</v>
      </c>
      <c r="D25">
        <v>0</v>
      </c>
    </row>
    <row r="26" spans="1:5" x14ac:dyDescent="0.2">
      <c r="A26" s="21" t="s">
        <v>32</v>
      </c>
      <c r="B26" s="21" t="s">
        <v>33</v>
      </c>
      <c r="C26" s="7">
        <v>31436029</v>
      </c>
      <c r="D26">
        <v>0</v>
      </c>
      <c r="E26" s="7">
        <v>31436029</v>
      </c>
    </row>
    <row r="27" spans="1:5" x14ac:dyDescent="0.2">
      <c r="A27" s="21" t="s">
        <v>34</v>
      </c>
      <c r="B27" s="21" t="s">
        <v>267</v>
      </c>
      <c r="C27" s="7">
        <v>26726999</v>
      </c>
      <c r="D27">
        <v>0</v>
      </c>
      <c r="E27" s="7">
        <v>26726999</v>
      </c>
    </row>
    <row r="28" spans="1:5" x14ac:dyDescent="0.2">
      <c r="A28" s="21" t="s">
        <v>36</v>
      </c>
      <c r="B28" s="21" t="s">
        <v>268</v>
      </c>
      <c r="C28" s="7">
        <v>7227385</v>
      </c>
      <c r="D28">
        <v>0</v>
      </c>
      <c r="E28" s="7">
        <v>7227385</v>
      </c>
    </row>
    <row r="29" spans="1:5" x14ac:dyDescent="0.2">
      <c r="A29" s="21" t="s">
        <v>38</v>
      </c>
      <c r="B29" s="21" t="s">
        <v>269</v>
      </c>
      <c r="C29" s="7">
        <v>16045638</v>
      </c>
      <c r="D29">
        <v>0</v>
      </c>
      <c r="E29" s="7">
        <v>16045638</v>
      </c>
    </row>
    <row r="30" spans="1:5" x14ac:dyDescent="0.2">
      <c r="A30" s="21" t="s">
        <v>40</v>
      </c>
      <c r="B30" s="21" t="s">
        <v>270</v>
      </c>
      <c r="C30" s="7">
        <v>6009</v>
      </c>
      <c r="D30">
        <v>0</v>
      </c>
      <c r="E30" s="7">
        <v>6009</v>
      </c>
    </row>
    <row r="31" spans="1:5" x14ac:dyDescent="0.2">
      <c r="A31" s="21" t="s">
        <v>42</v>
      </c>
      <c r="B31" s="21" t="s">
        <v>271</v>
      </c>
      <c r="D31">
        <v>0</v>
      </c>
    </row>
    <row r="32" spans="1:5" x14ac:dyDescent="0.2">
      <c r="A32" s="21" t="s">
        <v>143</v>
      </c>
      <c r="B32" s="21" t="s">
        <v>272</v>
      </c>
      <c r="D32">
        <v>0</v>
      </c>
    </row>
    <row r="33" spans="1:5" x14ac:dyDescent="0.2">
      <c r="A33" s="21" t="s">
        <v>255</v>
      </c>
      <c r="B33" s="21" t="s">
        <v>273</v>
      </c>
      <c r="C33">
        <v>0</v>
      </c>
      <c r="D33">
        <v>0</v>
      </c>
      <c r="E33">
        <v>0</v>
      </c>
    </row>
    <row r="34" spans="1:5" ht="25.5" x14ac:dyDescent="0.2">
      <c r="A34" s="47" t="s">
        <v>256</v>
      </c>
      <c r="B34" s="38" t="s">
        <v>257</v>
      </c>
      <c r="D34">
        <v>0</v>
      </c>
    </row>
    <row r="35" spans="1:5" x14ac:dyDescent="0.2">
      <c r="A35" s="21" t="s">
        <v>46</v>
      </c>
      <c r="B35" s="21" t="s">
        <v>274</v>
      </c>
      <c r="C35" s="7">
        <v>195717</v>
      </c>
      <c r="D35">
        <v>0</v>
      </c>
      <c r="E35" s="7">
        <v>195717</v>
      </c>
    </row>
    <row r="36" spans="1:5" x14ac:dyDescent="0.2">
      <c r="A36" s="21" t="s">
        <v>48</v>
      </c>
      <c r="B36" s="21" t="s">
        <v>275</v>
      </c>
      <c r="C36" s="7">
        <v>260995</v>
      </c>
      <c r="D36">
        <v>0</v>
      </c>
      <c r="E36" s="7">
        <v>260995</v>
      </c>
    </row>
    <row r="37" spans="1:5" x14ac:dyDescent="0.2">
      <c r="A37" s="21" t="s">
        <v>132</v>
      </c>
      <c r="B37" s="21" t="s">
        <v>276</v>
      </c>
      <c r="C37" s="7">
        <v>2976693</v>
      </c>
      <c r="D37">
        <v>0</v>
      </c>
      <c r="E37" s="7">
        <v>2976693</v>
      </c>
    </row>
    <row r="38" spans="1:5" ht="25.5" x14ac:dyDescent="0.2">
      <c r="A38" s="47" t="s">
        <v>169</v>
      </c>
      <c r="B38" s="38" t="s">
        <v>258</v>
      </c>
      <c r="C38" s="7">
        <v>14562</v>
      </c>
      <c r="D38">
        <v>0</v>
      </c>
      <c r="E38" s="7">
        <v>14562</v>
      </c>
    </row>
    <row r="39" spans="1:5" x14ac:dyDescent="0.2">
      <c r="A39" s="21" t="s">
        <v>50</v>
      </c>
      <c r="B39" s="21" t="s">
        <v>51</v>
      </c>
      <c r="C39" s="7">
        <v>4709030</v>
      </c>
      <c r="D39">
        <v>0</v>
      </c>
      <c r="E39" s="7">
        <v>4709030</v>
      </c>
    </row>
    <row r="40" spans="1:5" x14ac:dyDescent="0.2">
      <c r="A40" s="21" t="s">
        <v>52</v>
      </c>
      <c r="B40" s="21" t="s">
        <v>53</v>
      </c>
      <c r="C40" s="7">
        <v>7127644</v>
      </c>
      <c r="D40">
        <v>0</v>
      </c>
      <c r="E40" s="7">
        <v>7127644</v>
      </c>
    </row>
    <row r="41" spans="1:5" x14ac:dyDescent="0.2">
      <c r="A41" s="21" t="s">
        <v>54</v>
      </c>
      <c r="B41" s="21" t="s">
        <v>55</v>
      </c>
      <c r="C41" s="7">
        <v>199046</v>
      </c>
      <c r="D41">
        <v>0</v>
      </c>
      <c r="E41" s="7">
        <v>199046</v>
      </c>
    </row>
    <row r="42" spans="1:5" s="37" customFormat="1" x14ac:dyDescent="0.2">
      <c r="A42" s="21" t="s">
        <v>56</v>
      </c>
      <c r="B42" s="21" t="s">
        <v>57</v>
      </c>
      <c r="C42" s="7">
        <v>-2617660</v>
      </c>
      <c r="D42">
        <v>0</v>
      </c>
      <c r="E42" s="7">
        <v>-2617660</v>
      </c>
    </row>
    <row r="43" spans="1:5" s="37" customFormat="1" x14ac:dyDescent="0.2">
      <c r="A43" s="21" t="s">
        <v>58</v>
      </c>
      <c r="B43" s="21" t="s">
        <v>59</v>
      </c>
      <c r="C43"/>
      <c r="D43"/>
      <c r="E43"/>
    </row>
    <row r="44" spans="1:5" x14ac:dyDescent="0.2">
      <c r="A44" s="21" t="s">
        <v>60</v>
      </c>
      <c r="B44" s="21" t="s">
        <v>277</v>
      </c>
      <c r="C44" s="7">
        <v>9422319</v>
      </c>
      <c r="D44">
        <v>0</v>
      </c>
      <c r="E44" s="7">
        <v>9422319</v>
      </c>
    </row>
    <row r="45" spans="1:5" x14ac:dyDescent="0.2">
      <c r="A45" s="21" t="s">
        <v>62</v>
      </c>
      <c r="B45" s="21" t="s">
        <v>278</v>
      </c>
      <c r="C45" s="7">
        <v>-9422319</v>
      </c>
      <c r="D45">
        <v>0</v>
      </c>
      <c r="E45" s="7">
        <v>-9422319</v>
      </c>
    </row>
    <row r="46" spans="1:5" x14ac:dyDescent="0.2">
      <c r="A46" s="21"/>
      <c r="B46" s="21"/>
      <c r="C46" s="46"/>
      <c r="D46" s="46"/>
      <c r="E46" s="4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E60"/>
  <sheetViews>
    <sheetView zoomScale="75"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158</v>
      </c>
      <c r="B1" s="24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 t="s">
        <v>246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131</v>
      </c>
      <c r="C8" s="22">
        <v>31042894</v>
      </c>
      <c r="D8" s="22">
        <v>-3677685</v>
      </c>
      <c r="E8" s="22">
        <v>27365209</v>
      </c>
    </row>
    <row r="9" spans="1:5" x14ac:dyDescent="0.2">
      <c r="A9" s="21" t="s">
        <v>10</v>
      </c>
      <c r="B9" s="21" t="s">
        <v>11</v>
      </c>
      <c r="C9" s="22">
        <v>914765</v>
      </c>
      <c r="D9" s="22">
        <v>0</v>
      </c>
      <c r="E9" s="22">
        <v>914765</v>
      </c>
    </row>
    <row r="10" spans="1:5" ht="25.5" x14ac:dyDescent="0.2">
      <c r="A10" s="47" t="s">
        <v>12</v>
      </c>
      <c r="B10" s="38" t="s">
        <v>13</v>
      </c>
      <c r="C10" s="22">
        <v>11163802</v>
      </c>
      <c r="D10" s="22">
        <v>0</v>
      </c>
      <c r="E10" s="22">
        <v>11163802</v>
      </c>
    </row>
    <row r="11" spans="1:5" x14ac:dyDescent="0.2">
      <c r="A11" s="21" t="s">
        <v>14</v>
      </c>
      <c r="B11" s="21" t="s">
        <v>15</v>
      </c>
      <c r="C11" s="22">
        <v>322330</v>
      </c>
      <c r="D11" s="22">
        <v>-220937</v>
      </c>
      <c r="E11" s="22">
        <v>101393</v>
      </c>
    </row>
    <row r="12" spans="1:5" x14ac:dyDescent="0.2">
      <c r="A12" s="21" t="s">
        <v>16</v>
      </c>
      <c r="B12" s="21" t="s">
        <v>252</v>
      </c>
      <c r="C12" s="22">
        <v>944547</v>
      </c>
      <c r="D12" s="22">
        <v>-5616</v>
      </c>
      <c r="E12" s="22">
        <v>938931</v>
      </c>
    </row>
    <row r="13" spans="1:5" x14ac:dyDescent="0.2">
      <c r="A13" s="21" t="s">
        <v>18</v>
      </c>
      <c r="B13" s="21" t="s">
        <v>19</v>
      </c>
      <c r="C13" s="22">
        <v>14444272</v>
      </c>
      <c r="D13" s="22">
        <v>-2395954</v>
      </c>
      <c r="E13" s="22">
        <v>12048318</v>
      </c>
    </row>
    <row r="14" spans="1:5" x14ac:dyDescent="0.2">
      <c r="A14" s="21" t="s">
        <v>20</v>
      </c>
      <c r="B14" s="21" t="s">
        <v>21</v>
      </c>
      <c r="C14" s="22">
        <v>159483</v>
      </c>
      <c r="D14" s="22">
        <v>0</v>
      </c>
      <c r="E14" s="22">
        <v>159483</v>
      </c>
    </row>
    <row r="15" spans="1:5" x14ac:dyDescent="0.2">
      <c r="A15" s="21" t="s">
        <v>22</v>
      </c>
      <c r="B15" s="21" t="s">
        <v>23</v>
      </c>
      <c r="C15" s="22">
        <v>90691</v>
      </c>
      <c r="D15" s="22">
        <v>-2537</v>
      </c>
      <c r="E15" s="22">
        <v>88154</v>
      </c>
    </row>
    <row r="16" spans="1:5" x14ac:dyDescent="0.2">
      <c r="A16" s="21" t="s">
        <v>24</v>
      </c>
      <c r="B16" s="21" t="s">
        <v>25</v>
      </c>
      <c r="C16" s="22">
        <v>447878</v>
      </c>
      <c r="D16" s="22">
        <v>-305325</v>
      </c>
      <c r="E16" s="22">
        <v>142553</v>
      </c>
    </row>
    <row r="17" spans="1:5" ht="25.5" x14ac:dyDescent="0.2">
      <c r="A17" s="47" t="s">
        <v>26</v>
      </c>
      <c r="B17" s="38" t="s">
        <v>253</v>
      </c>
      <c r="C17" s="21"/>
      <c r="D17" s="21"/>
      <c r="E17" s="21"/>
    </row>
    <row r="18" spans="1:5" x14ac:dyDescent="0.2">
      <c r="A18" s="21" t="s">
        <v>180</v>
      </c>
      <c r="B18" s="21" t="s">
        <v>264</v>
      </c>
      <c r="C18" s="21"/>
      <c r="D18" s="21"/>
      <c r="E18" s="21"/>
    </row>
    <row r="19" spans="1:5" x14ac:dyDescent="0.2">
      <c r="A19" s="21" t="s">
        <v>182</v>
      </c>
      <c r="B19" s="21" t="s">
        <v>254</v>
      </c>
      <c r="C19" s="21"/>
      <c r="D19" s="21"/>
      <c r="E19" s="21"/>
    </row>
    <row r="20" spans="1:5" x14ac:dyDescent="0.2">
      <c r="A20" s="21" t="s">
        <v>166</v>
      </c>
      <c r="B20" s="21" t="s">
        <v>27</v>
      </c>
      <c r="C20" s="22">
        <v>30292</v>
      </c>
      <c r="D20" s="22">
        <v>-9452</v>
      </c>
      <c r="E20" s="22">
        <v>20840</v>
      </c>
    </row>
    <row r="21" spans="1:5" x14ac:dyDescent="0.2">
      <c r="A21" s="21" t="s">
        <v>185</v>
      </c>
      <c r="B21" s="21" t="s">
        <v>265</v>
      </c>
      <c r="C21" s="22">
        <v>5516</v>
      </c>
      <c r="D21" s="22">
        <v>0</v>
      </c>
      <c r="E21" s="22">
        <v>5516</v>
      </c>
    </row>
    <row r="22" spans="1:5" x14ac:dyDescent="0.2">
      <c r="A22" s="21" t="s">
        <v>167</v>
      </c>
      <c r="B22" s="21" t="s">
        <v>29</v>
      </c>
      <c r="C22" s="22">
        <v>1917804</v>
      </c>
      <c r="D22" s="22">
        <v>-715387</v>
      </c>
      <c r="E22" s="22">
        <v>1202417</v>
      </c>
    </row>
    <row r="23" spans="1:5" x14ac:dyDescent="0.2">
      <c r="A23" s="21" t="s">
        <v>168</v>
      </c>
      <c r="B23" s="21" t="s">
        <v>31</v>
      </c>
      <c r="C23" s="22">
        <v>601514</v>
      </c>
      <c r="D23" s="22">
        <v>-22477</v>
      </c>
      <c r="E23" s="22">
        <v>579037</v>
      </c>
    </row>
    <row r="24" spans="1:5" ht="25.5" x14ac:dyDescent="0.2">
      <c r="A24" s="47" t="s">
        <v>189</v>
      </c>
      <c r="B24" s="38" t="s">
        <v>266</v>
      </c>
      <c r="C24" s="22">
        <v>0</v>
      </c>
      <c r="D24" s="22">
        <v>0</v>
      </c>
      <c r="E24" s="22">
        <v>0</v>
      </c>
    </row>
    <row r="25" spans="1:5" x14ac:dyDescent="0.2">
      <c r="A25" s="21" t="s">
        <v>191</v>
      </c>
      <c r="B25" s="21" t="s">
        <v>142</v>
      </c>
      <c r="C25" s="21"/>
      <c r="D25" s="21"/>
      <c r="E25" s="21"/>
    </row>
    <row r="26" spans="1:5" x14ac:dyDescent="0.2">
      <c r="A26" s="21" t="s">
        <v>32</v>
      </c>
      <c r="B26" s="21" t="s">
        <v>33</v>
      </c>
      <c r="C26" s="22">
        <v>27365209</v>
      </c>
      <c r="D26" s="22">
        <v>0</v>
      </c>
      <c r="E26" s="22">
        <v>27365209</v>
      </c>
    </row>
    <row r="27" spans="1:5" x14ac:dyDescent="0.2">
      <c r="A27" s="21" t="s">
        <v>34</v>
      </c>
      <c r="B27" s="21" t="s">
        <v>267</v>
      </c>
      <c r="C27" s="22">
        <v>22465042</v>
      </c>
      <c r="D27" s="22">
        <v>0</v>
      </c>
      <c r="E27" s="22">
        <v>22465042</v>
      </c>
    </row>
    <row r="28" spans="1:5" x14ac:dyDescent="0.2">
      <c r="A28" s="21" t="s">
        <v>36</v>
      </c>
      <c r="B28" s="21" t="s">
        <v>268</v>
      </c>
      <c r="C28" s="22">
        <v>6554623</v>
      </c>
      <c r="D28" s="22">
        <v>0</v>
      </c>
      <c r="E28" s="22">
        <v>6554623</v>
      </c>
    </row>
    <row r="29" spans="1:5" x14ac:dyDescent="0.2">
      <c r="A29" s="21" t="s">
        <v>38</v>
      </c>
      <c r="B29" s="21" t="s">
        <v>269</v>
      </c>
      <c r="C29" s="22">
        <v>13054388</v>
      </c>
      <c r="D29" s="22">
        <v>0</v>
      </c>
      <c r="E29" s="22">
        <v>13054388</v>
      </c>
    </row>
    <row r="30" spans="1:5" x14ac:dyDescent="0.2">
      <c r="A30" s="21" t="s">
        <v>40</v>
      </c>
      <c r="B30" s="21" t="s">
        <v>270</v>
      </c>
      <c r="C30" s="22">
        <v>1855</v>
      </c>
      <c r="D30" s="22">
        <v>0</v>
      </c>
      <c r="E30" s="22">
        <v>1855</v>
      </c>
    </row>
    <row r="31" spans="1:5" x14ac:dyDescent="0.2">
      <c r="A31" s="21" t="s">
        <v>42</v>
      </c>
      <c r="B31" s="21" t="s">
        <v>271</v>
      </c>
      <c r="C31" s="21"/>
      <c r="D31" s="21"/>
      <c r="E31" s="21"/>
    </row>
    <row r="32" spans="1:5" x14ac:dyDescent="0.2">
      <c r="A32" s="21" t="s">
        <v>143</v>
      </c>
      <c r="B32" s="21" t="s">
        <v>272</v>
      </c>
      <c r="C32" s="21"/>
      <c r="D32" s="21"/>
      <c r="E32" s="21"/>
    </row>
    <row r="33" spans="1:5" x14ac:dyDescent="0.2">
      <c r="A33" s="21" t="s">
        <v>255</v>
      </c>
      <c r="B33" s="21" t="s">
        <v>273</v>
      </c>
      <c r="C33" s="22">
        <v>0</v>
      </c>
      <c r="D33" s="22">
        <v>0</v>
      </c>
      <c r="E33" s="22">
        <v>0</v>
      </c>
    </row>
    <row r="34" spans="1:5" ht="25.5" x14ac:dyDescent="0.2">
      <c r="A34" s="47" t="s">
        <v>256</v>
      </c>
      <c r="B34" s="38" t="s">
        <v>257</v>
      </c>
      <c r="C34" s="21"/>
      <c r="D34" s="21"/>
      <c r="E34" s="21"/>
    </row>
    <row r="35" spans="1:5" x14ac:dyDescent="0.2">
      <c r="A35" s="21" t="s">
        <v>46</v>
      </c>
      <c r="B35" s="21" t="s">
        <v>274</v>
      </c>
      <c r="C35" s="22">
        <v>170886</v>
      </c>
      <c r="D35" s="22">
        <v>0</v>
      </c>
      <c r="E35" s="22">
        <v>170886</v>
      </c>
    </row>
    <row r="36" spans="1:5" x14ac:dyDescent="0.2">
      <c r="A36" s="21" t="s">
        <v>48</v>
      </c>
      <c r="B36" s="21" t="s">
        <v>275</v>
      </c>
      <c r="C36" s="22">
        <v>252257</v>
      </c>
      <c r="D36" s="22">
        <v>0</v>
      </c>
      <c r="E36" s="22">
        <v>252257</v>
      </c>
    </row>
    <row r="37" spans="1:5" x14ac:dyDescent="0.2">
      <c r="A37" s="21" t="s">
        <v>132</v>
      </c>
      <c r="B37" s="21" t="s">
        <v>276</v>
      </c>
      <c r="C37" s="22">
        <v>2416471</v>
      </c>
      <c r="D37" s="22">
        <v>0</v>
      </c>
      <c r="E37" s="22">
        <v>2416471</v>
      </c>
    </row>
    <row r="38" spans="1:5" ht="25.5" x14ac:dyDescent="0.2">
      <c r="A38" s="47" t="s">
        <v>169</v>
      </c>
      <c r="B38" s="38" t="s">
        <v>258</v>
      </c>
      <c r="C38" s="22">
        <v>14562</v>
      </c>
      <c r="D38" s="22">
        <v>0</v>
      </c>
      <c r="E38" s="22">
        <v>14562</v>
      </c>
    </row>
    <row r="39" spans="1:5" x14ac:dyDescent="0.2">
      <c r="A39" s="21" t="s">
        <v>50</v>
      </c>
      <c r="B39" s="21" t="s">
        <v>51</v>
      </c>
      <c r="C39" s="22">
        <v>4900167</v>
      </c>
      <c r="D39" s="22">
        <v>0</v>
      </c>
      <c r="E39" s="22">
        <v>4900167</v>
      </c>
    </row>
    <row r="40" spans="1:5" x14ac:dyDescent="0.2">
      <c r="A40" s="21" t="s">
        <v>52</v>
      </c>
      <c r="B40" s="21" t="s">
        <v>53</v>
      </c>
      <c r="C40" s="22">
        <v>9629739</v>
      </c>
      <c r="D40" s="22">
        <v>0</v>
      </c>
      <c r="E40" s="22">
        <v>9629739</v>
      </c>
    </row>
    <row r="41" spans="1:5" x14ac:dyDescent="0.2">
      <c r="A41" s="21" t="s">
        <v>54</v>
      </c>
      <c r="B41" s="21" t="s">
        <v>55</v>
      </c>
      <c r="C41" s="22">
        <v>206264</v>
      </c>
      <c r="D41" s="22">
        <v>0</v>
      </c>
      <c r="E41" s="22">
        <v>206264</v>
      </c>
    </row>
    <row r="42" spans="1:5" s="37" customFormat="1" x14ac:dyDescent="0.2">
      <c r="A42" s="21" t="s">
        <v>56</v>
      </c>
      <c r="B42" s="21" t="s">
        <v>57</v>
      </c>
      <c r="C42" s="22">
        <v>-4935836</v>
      </c>
      <c r="D42" s="22">
        <v>0</v>
      </c>
      <c r="E42" s="22">
        <v>-4935836</v>
      </c>
    </row>
    <row r="43" spans="1:5" s="37" customFormat="1" x14ac:dyDescent="0.2">
      <c r="A43" s="21" t="s">
        <v>58</v>
      </c>
      <c r="B43" s="21" t="s">
        <v>59</v>
      </c>
      <c r="C43" s="22"/>
      <c r="D43" s="22"/>
      <c r="E43" s="22"/>
    </row>
    <row r="44" spans="1:5" x14ac:dyDescent="0.2">
      <c r="A44" s="21" t="s">
        <v>60</v>
      </c>
      <c r="B44" s="21" t="s">
        <v>277</v>
      </c>
      <c r="C44" s="22">
        <v>8276468</v>
      </c>
      <c r="D44" s="22">
        <v>0</v>
      </c>
      <c r="E44" s="22">
        <v>8276468</v>
      </c>
    </row>
    <row r="45" spans="1:5" x14ac:dyDescent="0.2">
      <c r="A45" s="21" t="s">
        <v>62</v>
      </c>
      <c r="B45" s="21" t="s">
        <v>278</v>
      </c>
      <c r="C45" s="22">
        <v>-8276468</v>
      </c>
      <c r="D45" s="22">
        <v>0</v>
      </c>
      <c r="E45" s="22">
        <v>-8276468</v>
      </c>
    </row>
    <row r="46" spans="1:5" x14ac:dyDescent="0.2">
      <c r="A46" s="21"/>
      <c r="B46" s="21"/>
      <c r="C46" s="46"/>
      <c r="D46" s="46"/>
      <c r="E46" s="4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6"/>
  <sheetViews>
    <sheetView zoomScale="75" workbookViewId="0">
      <selection activeCell="I32" sqref="I32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158</v>
      </c>
      <c r="B1" s="24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 t="s">
        <v>160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5" t="s">
        <v>8</v>
      </c>
      <c r="B8" s="26" t="s">
        <v>170</v>
      </c>
      <c r="C8" s="27">
        <v>26876246</v>
      </c>
      <c r="D8" s="27">
        <v>-3976734</v>
      </c>
      <c r="E8" s="27">
        <v>22899512</v>
      </c>
    </row>
    <row r="9" spans="1:5" x14ac:dyDescent="0.2">
      <c r="A9" s="25" t="s">
        <v>10</v>
      </c>
      <c r="B9" s="28" t="s">
        <v>171</v>
      </c>
      <c r="C9" s="44">
        <v>1263591</v>
      </c>
      <c r="D9" s="44">
        <v>0</v>
      </c>
      <c r="E9" s="44">
        <v>1263591</v>
      </c>
    </row>
    <row r="10" spans="1:5" ht="25.5" x14ac:dyDescent="0.2">
      <c r="A10" s="25" t="s">
        <v>12</v>
      </c>
      <c r="B10" s="29" t="s">
        <v>172</v>
      </c>
      <c r="C10" s="44">
        <v>9775733</v>
      </c>
      <c r="D10" s="44">
        <v>0</v>
      </c>
      <c r="E10" s="44">
        <v>9775733</v>
      </c>
    </row>
    <row r="11" spans="1:5" x14ac:dyDescent="0.2">
      <c r="A11" s="25" t="s">
        <v>14</v>
      </c>
      <c r="B11" s="30" t="s">
        <v>173</v>
      </c>
      <c r="C11" s="44">
        <v>277434</v>
      </c>
      <c r="D11" s="44">
        <v>-230611</v>
      </c>
      <c r="E11" s="44">
        <v>46823</v>
      </c>
    </row>
    <row r="12" spans="1:5" x14ac:dyDescent="0.2">
      <c r="A12" s="25" t="s">
        <v>16</v>
      </c>
      <c r="B12" s="30" t="s">
        <v>174</v>
      </c>
      <c r="C12" s="44">
        <v>606097</v>
      </c>
      <c r="D12" s="44">
        <v>-9048</v>
      </c>
      <c r="E12" s="44">
        <v>597049</v>
      </c>
    </row>
    <row r="13" spans="1:5" x14ac:dyDescent="0.2">
      <c r="A13" s="25" t="s">
        <v>18</v>
      </c>
      <c r="B13" s="30" t="s">
        <v>175</v>
      </c>
      <c r="C13" s="44">
        <v>11210156</v>
      </c>
      <c r="D13" s="44">
        <v>-2268551</v>
      </c>
      <c r="E13" s="44">
        <v>8941605</v>
      </c>
    </row>
    <row r="14" spans="1:5" x14ac:dyDescent="0.2">
      <c r="A14" s="25" t="s">
        <v>20</v>
      </c>
      <c r="B14" s="30" t="s">
        <v>176</v>
      </c>
      <c r="C14" s="44">
        <v>309225</v>
      </c>
      <c r="D14" s="44">
        <v>-76443</v>
      </c>
      <c r="E14" s="44">
        <v>232782</v>
      </c>
    </row>
    <row r="15" spans="1:5" x14ac:dyDescent="0.2">
      <c r="A15" s="25" t="s">
        <v>22</v>
      </c>
      <c r="B15" s="30" t="s">
        <v>177</v>
      </c>
      <c r="C15" s="44">
        <v>62930</v>
      </c>
      <c r="D15" s="44">
        <v>-4330</v>
      </c>
      <c r="E15" s="44">
        <v>58600</v>
      </c>
    </row>
    <row r="16" spans="1:5" x14ac:dyDescent="0.2">
      <c r="A16" s="25" t="s">
        <v>24</v>
      </c>
      <c r="B16" s="30" t="s">
        <v>178</v>
      </c>
      <c r="C16" s="44">
        <v>448168</v>
      </c>
      <c r="D16" s="44">
        <v>-303359</v>
      </c>
      <c r="E16" s="44">
        <v>144809</v>
      </c>
    </row>
    <row r="17" spans="1:5" ht="25.5" x14ac:dyDescent="0.2">
      <c r="A17" s="31" t="s">
        <v>26</v>
      </c>
      <c r="B17" s="29" t="s">
        <v>179</v>
      </c>
      <c r="C17" s="44"/>
      <c r="D17" s="44"/>
      <c r="E17" s="44"/>
    </row>
    <row r="18" spans="1:5" x14ac:dyDescent="0.2">
      <c r="A18" s="31" t="s">
        <v>180</v>
      </c>
      <c r="B18" s="30" t="s">
        <v>181</v>
      </c>
      <c r="C18" s="44">
        <v>0</v>
      </c>
      <c r="D18" s="44">
        <v>0</v>
      </c>
      <c r="E18" s="44">
        <v>0</v>
      </c>
    </row>
    <row r="19" spans="1:5" x14ac:dyDescent="0.2">
      <c r="A19" s="31" t="s">
        <v>182</v>
      </c>
      <c r="B19" s="30" t="s">
        <v>183</v>
      </c>
      <c r="C19" s="44"/>
      <c r="D19" s="44"/>
      <c r="E19" s="44"/>
    </row>
    <row r="20" spans="1:5" x14ac:dyDescent="0.2">
      <c r="A20" s="25" t="s">
        <v>166</v>
      </c>
      <c r="B20" s="30" t="s">
        <v>184</v>
      </c>
      <c r="C20" s="44">
        <v>26505</v>
      </c>
      <c r="D20" s="44">
        <v>-9452</v>
      </c>
      <c r="E20" s="44">
        <v>17053</v>
      </c>
    </row>
    <row r="21" spans="1:5" x14ac:dyDescent="0.2">
      <c r="A21" s="31" t="s">
        <v>185</v>
      </c>
      <c r="B21" s="30" t="s">
        <v>186</v>
      </c>
      <c r="C21" s="44">
        <v>6093</v>
      </c>
      <c r="D21" s="44">
        <v>-457</v>
      </c>
      <c r="E21" s="44">
        <v>5636</v>
      </c>
    </row>
    <row r="22" spans="1:5" x14ac:dyDescent="0.2">
      <c r="A22" s="25" t="s">
        <v>167</v>
      </c>
      <c r="B22" s="30" t="s">
        <v>187</v>
      </c>
      <c r="C22" s="44">
        <v>2158553</v>
      </c>
      <c r="D22" s="44">
        <v>-964622</v>
      </c>
      <c r="E22" s="44">
        <v>1193931</v>
      </c>
    </row>
    <row r="23" spans="1:5" x14ac:dyDescent="0.2">
      <c r="A23" s="25" t="s">
        <v>168</v>
      </c>
      <c r="B23" s="30" t="s">
        <v>188</v>
      </c>
      <c r="C23" s="44">
        <v>731761</v>
      </c>
      <c r="D23" s="44">
        <v>-109861</v>
      </c>
      <c r="E23" s="44">
        <v>621900</v>
      </c>
    </row>
    <row r="24" spans="1:5" x14ac:dyDescent="0.2">
      <c r="A24" s="25" t="s">
        <v>189</v>
      </c>
      <c r="B24" s="28" t="s">
        <v>190</v>
      </c>
      <c r="C24" s="44">
        <v>0</v>
      </c>
      <c r="D24" s="44">
        <v>0</v>
      </c>
      <c r="E24" s="44">
        <v>0</v>
      </c>
    </row>
    <row r="25" spans="1:5" x14ac:dyDescent="0.2">
      <c r="A25" s="25" t="s">
        <v>191</v>
      </c>
      <c r="B25" s="32" t="s">
        <v>192</v>
      </c>
      <c r="C25" s="44"/>
      <c r="D25" s="44"/>
      <c r="E25" s="44"/>
    </row>
    <row r="26" spans="1:5" x14ac:dyDescent="0.2">
      <c r="A26" s="25" t="s">
        <v>32</v>
      </c>
      <c r="B26" s="32" t="s">
        <v>193</v>
      </c>
      <c r="C26" s="44">
        <v>22899512</v>
      </c>
      <c r="D26" s="44"/>
      <c r="E26" s="44">
        <v>22899512</v>
      </c>
    </row>
    <row r="27" spans="1:5" x14ac:dyDescent="0.2">
      <c r="A27" s="25" t="s">
        <v>34</v>
      </c>
      <c r="B27" s="30" t="s">
        <v>194</v>
      </c>
      <c r="C27" s="44">
        <v>18043901</v>
      </c>
      <c r="D27" s="44"/>
      <c r="E27" s="44">
        <v>18043901</v>
      </c>
    </row>
    <row r="28" spans="1:5" x14ac:dyDescent="0.2">
      <c r="A28" s="25" t="s">
        <v>36</v>
      </c>
      <c r="B28" s="33" t="s">
        <v>195</v>
      </c>
      <c r="C28" s="44">
        <v>3603573</v>
      </c>
      <c r="D28" s="44"/>
      <c r="E28" s="44">
        <v>3603573</v>
      </c>
    </row>
    <row r="29" spans="1:5" x14ac:dyDescent="0.2">
      <c r="A29" s="25" t="s">
        <v>38</v>
      </c>
      <c r="B29" s="30" t="s">
        <v>196</v>
      </c>
      <c r="C29" s="44">
        <v>12236136</v>
      </c>
      <c r="D29" s="44"/>
      <c r="E29" s="44">
        <v>12236136</v>
      </c>
    </row>
    <row r="30" spans="1:5" x14ac:dyDescent="0.2">
      <c r="A30" s="25" t="s">
        <v>40</v>
      </c>
      <c r="B30" s="30" t="s">
        <v>197</v>
      </c>
      <c r="C30" s="44">
        <v>1922</v>
      </c>
      <c r="D30" s="44"/>
      <c r="E30" s="44">
        <v>1922</v>
      </c>
    </row>
    <row r="31" spans="1:5" x14ac:dyDescent="0.2">
      <c r="A31" s="25" t="s">
        <v>42</v>
      </c>
      <c r="B31" s="30" t="s">
        <v>198</v>
      </c>
      <c r="C31" s="44"/>
      <c r="D31" s="44"/>
      <c r="E31" s="44"/>
    </row>
    <row r="32" spans="1:5" x14ac:dyDescent="0.2">
      <c r="A32" s="25" t="s">
        <v>143</v>
      </c>
      <c r="B32" s="30" t="s">
        <v>199</v>
      </c>
      <c r="C32" s="44"/>
      <c r="D32" s="44"/>
      <c r="E32" s="44"/>
    </row>
    <row r="33" spans="1:5" x14ac:dyDescent="0.2">
      <c r="A33" s="31" t="s">
        <v>44</v>
      </c>
      <c r="B33" s="34" t="s">
        <v>200</v>
      </c>
      <c r="C33" s="44">
        <v>2251</v>
      </c>
      <c r="D33" s="44"/>
      <c r="E33" s="44">
        <v>2251</v>
      </c>
    </row>
    <row r="34" spans="1:5" ht="25.5" x14ac:dyDescent="0.2">
      <c r="A34" s="31" t="s">
        <v>145</v>
      </c>
      <c r="B34" s="35" t="s">
        <v>201</v>
      </c>
      <c r="C34" s="44"/>
      <c r="D34" s="44"/>
      <c r="E34" s="44"/>
    </row>
    <row r="35" spans="1:5" x14ac:dyDescent="0.2">
      <c r="A35" s="25" t="s">
        <v>46</v>
      </c>
      <c r="B35" s="30" t="s">
        <v>202</v>
      </c>
      <c r="C35" s="44">
        <v>151548</v>
      </c>
      <c r="D35" s="44"/>
      <c r="E35" s="44">
        <v>151548</v>
      </c>
    </row>
    <row r="36" spans="1:5" x14ac:dyDescent="0.2">
      <c r="A36" s="25" t="s">
        <v>48</v>
      </c>
      <c r="B36" s="30" t="s">
        <v>203</v>
      </c>
      <c r="C36" s="44">
        <v>247195</v>
      </c>
      <c r="D36" s="44"/>
      <c r="E36" s="44">
        <v>247195</v>
      </c>
    </row>
    <row r="37" spans="1:5" x14ac:dyDescent="0.2">
      <c r="A37" s="25" t="s">
        <v>132</v>
      </c>
      <c r="B37" s="30" t="s">
        <v>204</v>
      </c>
      <c r="C37" s="44">
        <v>1786715</v>
      </c>
      <c r="D37" s="44"/>
      <c r="E37" s="44">
        <v>1786715</v>
      </c>
    </row>
    <row r="38" spans="1:5" x14ac:dyDescent="0.2">
      <c r="A38" s="25" t="s">
        <v>169</v>
      </c>
      <c r="B38" s="28" t="s">
        <v>205</v>
      </c>
      <c r="C38" s="44">
        <v>14561</v>
      </c>
      <c r="D38" s="44"/>
      <c r="E38" s="44">
        <v>14561</v>
      </c>
    </row>
    <row r="39" spans="1:5" x14ac:dyDescent="0.2">
      <c r="A39" s="25" t="s">
        <v>50</v>
      </c>
      <c r="B39" s="30" t="s">
        <v>206</v>
      </c>
      <c r="C39" s="44">
        <v>4855611</v>
      </c>
      <c r="D39" s="44"/>
      <c r="E39" s="44">
        <v>4855611</v>
      </c>
    </row>
    <row r="40" spans="1:5" x14ac:dyDescent="0.2">
      <c r="A40" s="25" t="s">
        <v>52</v>
      </c>
      <c r="B40" s="35" t="s">
        <v>207</v>
      </c>
      <c r="C40" s="44">
        <v>9629713</v>
      </c>
      <c r="D40" s="44"/>
      <c r="E40" s="44">
        <v>9629713</v>
      </c>
    </row>
    <row r="41" spans="1:5" x14ac:dyDescent="0.2">
      <c r="A41" s="25" t="s">
        <v>54</v>
      </c>
      <c r="B41" s="30" t="s">
        <v>208</v>
      </c>
      <c r="C41" s="44">
        <v>206938</v>
      </c>
      <c r="D41" s="44"/>
      <c r="E41" s="44">
        <v>206938</v>
      </c>
    </row>
    <row r="42" spans="1:5" s="37" customFormat="1" x14ac:dyDescent="0.2">
      <c r="A42" s="36" t="s">
        <v>56</v>
      </c>
      <c r="B42" s="34" t="s">
        <v>209</v>
      </c>
      <c r="C42" s="45">
        <v>-4981040</v>
      </c>
      <c r="D42" s="45"/>
      <c r="E42" s="45">
        <v>-4981040</v>
      </c>
    </row>
    <row r="43" spans="1:5" s="37" customFormat="1" x14ac:dyDescent="0.2">
      <c r="A43" s="36" t="s">
        <v>56</v>
      </c>
      <c r="B43" s="34" t="s">
        <v>210</v>
      </c>
      <c r="C43" s="45"/>
      <c r="D43" s="45"/>
      <c r="E43" s="45"/>
    </row>
    <row r="44" spans="1:5" x14ac:dyDescent="0.2">
      <c r="A44" s="25" t="s">
        <v>58</v>
      </c>
      <c r="B44" s="28" t="s">
        <v>211</v>
      </c>
      <c r="C44" s="44"/>
      <c r="D44" s="44"/>
      <c r="E44" s="44"/>
    </row>
    <row r="45" spans="1:5" x14ac:dyDescent="0.2">
      <c r="A45" s="25" t="s">
        <v>60</v>
      </c>
      <c r="B45" s="25" t="s">
        <v>61</v>
      </c>
      <c r="C45" s="46">
        <v>7526129</v>
      </c>
      <c r="D45" s="46"/>
      <c r="E45" s="46">
        <v>7526129</v>
      </c>
    </row>
    <row r="46" spans="1:5" x14ac:dyDescent="0.2">
      <c r="A46" s="25" t="s">
        <v>62</v>
      </c>
      <c r="B46" s="25" t="s">
        <v>63</v>
      </c>
      <c r="C46" s="46">
        <v>-7526129</v>
      </c>
      <c r="D46" s="46"/>
      <c r="E46" s="46">
        <v>-7526129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35"/>
  <sheetViews>
    <sheetView zoomScale="75"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158</v>
      </c>
      <c r="B1" s="24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 t="s">
        <v>157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131</v>
      </c>
      <c r="C8" s="22">
        <v>22900014</v>
      </c>
      <c r="D8" s="22">
        <v>-3668301</v>
      </c>
      <c r="E8" s="22">
        <v>19231713</v>
      </c>
    </row>
    <row r="9" spans="1:5" x14ac:dyDescent="0.2">
      <c r="A9" s="21" t="s">
        <v>10</v>
      </c>
      <c r="B9" s="21" t="s">
        <v>11</v>
      </c>
      <c r="C9" s="22">
        <v>1084551</v>
      </c>
      <c r="D9" s="22">
        <v>0</v>
      </c>
      <c r="E9" s="22">
        <v>1084551</v>
      </c>
    </row>
    <row r="10" spans="1:5" x14ac:dyDescent="0.2">
      <c r="A10" s="21" t="s">
        <v>12</v>
      </c>
      <c r="B10" s="21" t="s">
        <v>13</v>
      </c>
      <c r="C10" s="22">
        <v>3345426</v>
      </c>
      <c r="D10" s="22">
        <v>0</v>
      </c>
      <c r="E10" s="22">
        <v>3345426</v>
      </c>
    </row>
    <row r="11" spans="1:5" x14ac:dyDescent="0.2">
      <c r="A11" s="21" t="s">
        <v>14</v>
      </c>
      <c r="B11" s="21" t="s">
        <v>15</v>
      </c>
      <c r="C11" s="22">
        <v>243956</v>
      </c>
      <c r="D11" s="22">
        <v>-212000</v>
      </c>
      <c r="E11" s="22">
        <v>31956</v>
      </c>
    </row>
    <row r="12" spans="1:5" x14ac:dyDescent="0.2">
      <c r="A12" s="21" t="s">
        <v>16</v>
      </c>
      <c r="B12" s="21" t="s">
        <v>17</v>
      </c>
      <c r="C12" s="22">
        <v>3743911</v>
      </c>
      <c r="D12" s="22">
        <v>-4606</v>
      </c>
      <c r="E12" s="22">
        <v>3739305</v>
      </c>
    </row>
    <row r="13" spans="1:5" x14ac:dyDescent="0.2">
      <c r="A13" s="21" t="s">
        <v>18</v>
      </c>
      <c r="B13" s="21" t="s">
        <v>19</v>
      </c>
      <c r="C13" s="22">
        <v>10483955</v>
      </c>
      <c r="D13" s="22">
        <v>-2142642</v>
      </c>
      <c r="E13" s="22">
        <v>8341313</v>
      </c>
    </row>
    <row r="14" spans="1:5" x14ac:dyDescent="0.2">
      <c r="A14" s="21" t="s">
        <v>20</v>
      </c>
      <c r="B14" s="21" t="s">
        <v>21</v>
      </c>
      <c r="C14" s="22">
        <v>242982</v>
      </c>
      <c r="D14" s="22">
        <v>0</v>
      </c>
      <c r="E14" s="22">
        <v>242982</v>
      </c>
    </row>
    <row r="15" spans="1:5" x14ac:dyDescent="0.2">
      <c r="A15" s="21" t="s">
        <v>22</v>
      </c>
      <c r="B15" s="21" t="s">
        <v>23</v>
      </c>
      <c r="C15" s="22">
        <v>183413</v>
      </c>
      <c r="D15" s="22">
        <v>0</v>
      </c>
      <c r="E15" s="22">
        <v>183413</v>
      </c>
    </row>
    <row r="16" spans="1:5" x14ac:dyDescent="0.2">
      <c r="A16" s="21" t="s">
        <v>24</v>
      </c>
      <c r="B16" s="21" t="s">
        <v>25</v>
      </c>
      <c r="C16" s="22">
        <v>450824</v>
      </c>
      <c r="D16" s="22">
        <v>-321977</v>
      </c>
      <c r="E16" s="22">
        <v>128847</v>
      </c>
    </row>
    <row r="17" spans="1:5" x14ac:dyDescent="0.2">
      <c r="A17" s="21" t="s">
        <v>26</v>
      </c>
      <c r="B17" s="21" t="s">
        <v>27</v>
      </c>
      <c r="C17" s="22">
        <v>264397</v>
      </c>
      <c r="D17" s="22">
        <v>-241531</v>
      </c>
      <c r="E17" s="22">
        <v>22866</v>
      </c>
    </row>
    <row r="18" spans="1:5" x14ac:dyDescent="0.2">
      <c r="A18" s="21" t="s">
        <v>28</v>
      </c>
      <c r="B18" s="21" t="s">
        <v>29</v>
      </c>
      <c r="C18" s="22">
        <v>1903316</v>
      </c>
      <c r="D18" s="22">
        <v>-721152</v>
      </c>
      <c r="E18" s="22">
        <v>1182164</v>
      </c>
    </row>
    <row r="19" spans="1:5" x14ac:dyDescent="0.2">
      <c r="A19" s="21" t="s">
        <v>30</v>
      </c>
      <c r="B19" s="21" t="s">
        <v>31</v>
      </c>
      <c r="C19" s="22">
        <v>942848</v>
      </c>
      <c r="D19" s="22">
        <v>-24393</v>
      </c>
      <c r="E19" s="22">
        <v>918455</v>
      </c>
    </row>
    <row r="20" spans="1:5" x14ac:dyDescent="0.2">
      <c r="A20" s="21" t="s">
        <v>139</v>
      </c>
      <c r="B20" s="21" t="s">
        <v>140</v>
      </c>
      <c r="C20" s="22">
        <v>10435</v>
      </c>
      <c r="D20" s="22">
        <v>0</v>
      </c>
      <c r="E20" s="22">
        <v>10435</v>
      </c>
    </row>
    <row r="21" spans="1:5" x14ac:dyDescent="0.2">
      <c r="A21" s="21" t="s">
        <v>32</v>
      </c>
      <c r="B21" s="21" t="s">
        <v>33</v>
      </c>
      <c r="C21" s="22">
        <v>19231713</v>
      </c>
      <c r="D21" s="22">
        <v>0</v>
      </c>
      <c r="E21" s="22">
        <v>19231713</v>
      </c>
    </row>
    <row r="22" spans="1:5" x14ac:dyDescent="0.2">
      <c r="A22" s="21" t="s">
        <v>34</v>
      </c>
      <c r="B22" s="21" t="s">
        <v>35</v>
      </c>
      <c r="C22" s="22">
        <v>16935202</v>
      </c>
      <c r="D22" s="22">
        <v>0</v>
      </c>
      <c r="E22" s="22">
        <v>16935202</v>
      </c>
    </row>
    <row r="23" spans="1:5" x14ac:dyDescent="0.2">
      <c r="A23" s="21" t="s">
        <v>36</v>
      </c>
      <c r="B23" s="21" t="s">
        <v>37</v>
      </c>
      <c r="C23" s="22">
        <v>3706377</v>
      </c>
      <c r="D23" s="22">
        <v>0</v>
      </c>
      <c r="E23" s="22">
        <v>3706377</v>
      </c>
    </row>
    <row r="24" spans="1:5" x14ac:dyDescent="0.2">
      <c r="A24" s="21" t="s">
        <v>38</v>
      </c>
      <c r="B24" s="21" t="s">
        <v>39</v>
      </c>
      <c r="C24" s="22">
        <v>10406334</v>
      </c>
      <c r="D24" s="22">
        <v>0</v>
      </c>
      <c r="E24" s="22">
        <v>10406334</v>
      </c>
    </row>
    <row r="25" spans="1:5" x14ac:dyDescent="0.2">
      <c r="A25" s="21" t="s">
        <v>40</v>
      </c>
      <c r="B25" s="21" t="s">
        <v>41</v>
      </c>
      <c r="C25" s="22">
        <v>2513</v>
      </c>
      <c r="D25" s="22">
        <v>0</v>
      </c>
      <c r="E25" s="22">
        <v>2513</v>
      </c>
    </row>
    <row r="26" spans="1:5" x14ac:dyDescent="0.2">
      <c r="A26" s="21" t="s">
        <v>44</v>
      </c>
      <c r="B26" s="21" t="s">
        <v>45</v>
      </c>
      <c r="C26" s="22">
        <v>369902</v>
      </c>
      <c r="D26" s="22">
        <v>0</v>
      </c>
      <c r="E26" s="22">
        <v>369902</v>
      </c>
    </row>
    <row r="27" spans="1:5" x14ac:dyDescent="0.2">
      <c r="A27" s="21" t="s">
        <v>46</v>
      </c>
      <c r="B27" s="21" t="s">
        <v>47</v>
      </c>
      <c r="C27" s="22">
        <v>24204</v>
      </c>
      <c r="D27" s="22">
        <v>0</v>
      </c>
      <c r="E27" s="22">
        <v>24204</v>
      </c>
    </row>
    <row r="28" spans="1:5" x14ac:dyDescent="0.2">
      <c r="A28" s="21" t="s">
        <v>48</v>
      </c>
      <c r="B28" s="21" t="s">
        <v>49</v>
      </c>
      <c r="C28" s="22">
        <v>2412138</v>
      </c>
      <c r="D28" s="22">
        <v>0</v>
      </c>
      <c r="E28" s="22">
        <v>2412138</v>
      </c>
    </row>
    <row r="29" spans="1:5" x14ac:dyDescent="0.2">
      <c r="A29" s="21" t="s">
        <v>132</v>
      </c>
      <c r="B29" s="21" t="s">
        <v>133</v>
      </c>
      <c r="C29" s="22">
        <v>13734</v>
      </c>
      <c r="D29" s="22">
        <v>0</v>
      </c>
      <c r="E29" s="22">
        <v>13734</v>
      </c>
    </row>
    <row r="30" spans="1:5" x14ac:dyDescent="0.2">
      <c r="A30" s="21" t="s">
        <v>50</v>
      </c>
      <c r="B30" s="21" t="s">
        <v>51</v>
      </c>
      <c r="C30" s="22">
        <v>2296511</v>
      </c>
      <c r="D30" s="22">
        <v>0</v>
      </c>
      <c r="E30" s="22">
        <v>2296511</v>
      </c>
    </row>
    <row r="31" spans="1:5" x14ac:dyDescent="0.2">
      <c r="A31" s="21" t="s">
        <v>52</v>
      </c>
      <c r="B31" s="21" t="s">
        <v>53</v>
      </c>
      <c r="C31" s="22">
        <v>6607884</v>
      </c>
      <c r="D31" s="22">
        <v>0</v>
      </c>
      <c r="E31" s="22">
        <v>6607884</v>
      </c>
    </row>
    <row r="32" spans="1:5" x14ac:dyDescent="0.2">
      <c r="A32" s="21" t="s">
        <v>54</v>
      </c>
      <c r="B32" s="21" t="s">
        <v>55</v>
      </c>
      <c r="C32" s="22">
        <v>206976</v>
      </c>
      <c r="D32" s="22">
        <v>0</v>
      </c>
      <c r="E32" s="22">
        <v>206976</v>
      </c>
    </row>
    <row r="33" spans="1:5" x14ac:dyDescent="0.2">
      <c r="A33" s="21" t="s">
        <v>56</v>
      </c>
      <c r="B33" s="21" t="s">
        <v>57</v>
      </c>
      <c r="C33" s="22">
        <v>-4518349</v>
      </c>
      <c r="D33" s="22">
        <v>0</v>
      </c>
      <c r="E33" s="22">
        <v>-4518349</v>
      </c>
    </row>
    <row r="34" spans="1:5" x14ac:dyDescent="0.2">
      <c r="A34" s="21" t="s">
        <v>60</v>
      </c>
      <c r="B34" s="21" t="s">
        <v>61</v>
      </c>
      <c r="C34" s="22">
        <v>12345816</v>
      </c>
      <c r="D34" s="22">
        <v>0</v>
      </c>
      <c r="E34" s="22">
        <v>12345816</v>
      </c>
    </row>
    <row r="35" spans="1:5" x14ac:dyDescent="0.2">
      <c r="A35" s="21" t="s">
        <v>62</v>
      </c>
      <c r="B35" s="21" t="s">
        <v>63</v>
      </c>
      <c r="C35" s="22">
        <v>-12345816</v>
      </c>
      <c r="D35" s="22">
        <v>0</v>
      </c>
      <c r="E35" s="22">
        <v>-12345816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35"/>
  <sheetViews>
    <sheetView zoomScale="75" workbookViewId="0">
      <selection activeCell="B28" sqref="B28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158</v>
      </c>
      <c r="B1" s="24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 t="s">
        <v>155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131</v>
      </c>
      <c r="C8" s="22">
        <v>22634434</v>
      </c>
      <c r="D8" s="22">
        <v>-3037222</v>
      </c>
      <c r="E8" s="22">
        <v>19597212</v>
      </c>
    </row>
    <row r="9" spans="1:5" x14ac:dyDescent="0.2">
      <c r="A9" s="21" t="s">
        <v>10</v>
      </c>
      <c r="B9" s="21" t="s">
        <v>11</v>
      </c>
      <c r="C9" s="22">
        <v>1828190</v>
      </c>
      <c r="D9" s="22">
        <v>0</v>
      </c>
      <c r="E9" s="22">
        <v>1828190</v>
      </c>
    </row>
    <row r="10" spans="1:5" x14ac:dyDescent="0.2">
      <c r="A10" s="21" t="s">
        <v>12</v>
      </c>
      <c r="B10" s="21" t="s">
        <v>13</v>
      </c>
      <c r="C10" s="22">
        <v>4269224</v>
      </c>
      <c r="D10" s="22">
        <v>0</v>
      </c>
      <c r="E10" s="22">
        <v>4269224</v>
      </c>
    </row>
    <row r="11" spans="1:5" x14ac:dyDescent="0.2">
      <c r="A11" s="21" t="s">
        <v>14</v>
      </c>
      <c r="B11" s="21" t="s">
        <v>15</v>
      </c>
      <c r="C11" s="22">
        <v>278968</v>
      </c>
      <c r="D11" s="22">
        <v>-241980</v>
      </c>
      <c r="E11" s="22">
        <v>36988</v>
      </c>
    </row>
    <row r="12" spans="1:5" x14ac:dyDescent="0.2">
      <c r="A12" s="21" t="s">
        <v>16</v>
      </c>
      <c r="B12" s="21" t="s">
        <v>17</v>
      </c>
      <c r="C12" s="22">
        <v>3571511</v>
      </c>
      <c r="D12" s="22">
        <v>-4705</v>
      </c>
      <c r="E12" s="22">
        <v>3566806</v>
      </c>
    </row>
    <row r="13" spans="1:5" x14ac:dyDescent="0.2">
      <c r="A13" s="21" t="s">
        <v>18</v>
      </c>
      <c r="B13" s="21" t="s">
        <v>19</v>
      </c>
      <c r="C13" s="22">
        <v>9694769</v>
      </c>
      <c r="D13" s="22">
        <v>-1525514</v>
      </c>
      <c r="E13" s="22">
        <v>8169255</v>
      </c>
    </row>
    <row r="14" spans="1:5" x14ac:dyDescent="0.2">
      <c r="A14" s="21" t="s">
        <v>20</v>
      </c>
      <c r="B14" s="21" t="s">
        <v>21</v>
      </c>
      <c r="C14" s="22">
        <v>208359</v>
      </c>
      <c r="D14" s="22">
        <v>-110</v>
      </c>
      <c r="E14" s="22">
        <v>208249</v>
      </c>
    </row>
    <row r="15" spans="1:5" x14ac:dyDescent="0.2">
      <c r="A15" s="21" t="s">
        <v>22</v>
      </c>
      <c r="B15" s="21" t="s">
        <v>23</v>
      </c>
      <c r="C15" s="22">
        <v>54166</v>
      </c>
      <c r="D15" s="22">
        <v>0</v>
      </c>
      <c r="E15" s="22">
        <v>54166</v>
      </c>
    </row>
    <row r="16" spans="1:5" x14ac:dyDescent="0.2">
      <c r="A16" s="21" t="s">
        <v>24</v>
      </c>
      <c r="B16" s="21" t="s">
        <v>25</v>
      </c>
      <c r="C16" s="22">
        <v>517251</v>
      </c>
      <c r="D16" s="22">
        <v>-275718</v>
      </c>
      <c r="E16" s="22">
        <v>241533</v>
      </c>
    </row>
    <row r="17" spans="1:5" x14ac:dyDescent="0.2">
      <c r="A17" s="21" t="s">
        <v>26</v>
      </c>
      <c r="B17" s="21" t="s">
        <v>27</v>
      </c>
      <c r="C17" s="22">
        <v>257890</v>
      </c>
      <c r="D17" s="22">
        <v>-241531</v>
      </c>
      <c r="E17" s="22">
        <v>16359</v>
      </c>
    </row>
    <row r="18" spans="1:5" x14ac:dyDescent="0.2">
      <c r="A18" s="21" t="s">
        <v>28</v>
      </c>
      <c r="B18" s="21" t="s">
        <v>29</v>
      </c>
      <c r="C18" s="22">
        <v>1754376</v>
      </c>
      <c r="D18" s="22">
        <v>-721152</v>
      </c>
      <c r="E18" s="22">
        <v>1033224</v>
      </c>
    </row>
    <row r="19" spans="1:5" x14ac:dyDescent="0.2">
      <c r="A19" s="21" t="s">
        <v>30</v>
      </c>
      <c r="B19" s="21" t="s">
        <v>31</v>
      </c>
      <c r="C19" s="22">
        <v>189295</v>
      </c>
      <c r="D19" s="22">
        <v>-26512</v>
      </c>
      <c r="E19" s="22">
        <v>162783</v>
      </c>
    </row>
    <row r="20" spans="1:5" x14ac:dyDescent="0.2">
      <c r="A20" s="21" t="s">
        <v>139</v>
      </c>
      <c r="B20" s="21" t="s">
        <v>140</v>
      </c>
      <c r="C20" s="22">
        <v>10435</v>
      </c>
      <c r="D20" s="22">
        <v>0</v>
      </c>
      <c r="E20" s="22">
        <v>10435</v>
      </c>
    </row>
    <row r="21" spans="1:5" x14ac:dyDescent="0.2">
      <c r="A21" s="21" t="s">
        <v>32</v>
      </c>
      <c r="B21" s="21" t="s">
        <v>33</v>
      </c>
      <c r="C21" s="22">
        <v>19597212</v>
      </c>
      <c r="D21" s="22">
        <v>0</v>
      </c>
      <c r="E21" s="22">
        <v>19597212</v>
      </c>
    </row>
    <row r="22" spans="1:5" x14ac:dyDescent="0.2">
      <c r="A22" s="21" t="s">
        <v>34</v>
      </c>
      <c r="B22" s="21" t="s">
        <v>35</v>
      </c>
      <c r="C22" s="22">
        <v>16402639</v>
      </c>
      <c r="D22" s="22">
        <v>0</v>
      </c>
      <c r="E22" s="22">
        <v>16402639</v>
      </c>
    </row>
    <row r="23" spans="1:5" x14ac:dyDescent="0.2">
      <c r="A23" s="21" t="s">
        <v>36</v>
      </c>
      <c r="B23" s="21" t="s">
        <v>37</v>
      </c>
      <c r="C23" s="22">
        <v>2651746</v>
      </c>
      <c r="D23" s="22">
        <v>0</v>
      </c>
      <c r="E23" s="22">
        <v>2651746</v>
      </c>
    </row>
    <row r="24" spans="1:5" x14ac:dyDescent="0.2">
      <c r="A24" s="21" t="s">
        <v>38</v>
      </c>
      <c r="B24" s="21" t="s">
        <v>39</v>
      </c>
      <c r="C24" s="22">
        <v>11861767</v>
      </c>
      <c r="D24" s="22">
        <v>0</v>
      </c>
      <c r="E24" s="22">
        <v>11861767</v>
      </c>
    </row>
    <row r="25" spans="1:5" x14ac:dyDescent="0.2">
      <c r="A25" s="21" t="s">
        <v>40</v>
      </c>
      <c r="B25" s="21" t="s">
        <v>41</v>
      </c>
      <c r="C25" s="22">
        <v>2375</v>
      </c>
      <c r="D25" s="22">
        <v>0</v>
      </c>
      <c r="E25" s="22">
        <v>2375</v>
      </c>
    </row>
    <row r="26" spans="1:5" x14ac:dyDescent="0.2">
      <c r="A26" s="21" t="s">
        <v>44</v>
      </c>
      <c r="B26" s="21" t="s">
        <v>45</v>
      </c>
      <c r="C26" s="22">
        <v>692454</v>
      </c>
      <c r="D26" s="22">
        <v>0</v>
      </c>
      <c r="E26" s="22">
        <v>692454</v>
      </c>
    </row>
    <row r="27" spans="1:5" x14ac:dyDescent="0.2">
      <c r="A27" s="21" t="s">
        <v>46</v>
      </c>
      <c r="B27" s="21" t="s">
        <v>47</v>
      </c>
      <c r="C27" s="22">
        <v>17239</v>
      </c>
      <c r="D27" s="22">
        <v>0</v>
      </c>
      <c r="E27" s="22">
        <v>17239</v>
      </c>
    </row>
    <row r="28" spans="1:5" x14ac:dyDescent="0.2">
      <c r="A28" s="21" t="s">
        <v>48</v>
      </c>
      <c r="B28" s="21" t="s">
        <v>49</v>
      </c>
      <c r="C28" s="22">
        <v>1163324</v>
      </c>
      <c r="D28" s="22">
        <v>0</v>
      </c>
      <c r="E28" s="22">
        <v>1163324</v>
      </c>
    </row>
    <row r="29" spans="1:5" x14ac:dyDescent="0.2">
      <c r="A29" s="21" t="s">
        <v>132</v>
      </c>
      <c r="B29" s="21" t="s">
        <v>133</v>
      </c>
      <c r="C29" s="22">
        <v>13734</v>
      </c>
      <c r="D29" s="22">
        <v>0</v>
      </c>
      <c r="E29" s="22">
        <v>13734</v>
      </c>
    </row>
    <row r="30" spans="1:5" x14ac:dyDescent="0.2">
      <c r="A30" s="21" t="s">
        <v>50</v>
      </c>
      <c r="B30" s="21" t="s">
        <v>51</v>
      </c>
      <c r="C30" s="22">
        <v>3194573</v>
      </c>
      <c r="D30" s="22">
        <v>0</v>
      </c>
      <c r="E30" s="22">
        <v>3194573</v>
      </c>
    </row>
    <row r="31" spans="1:5" x14ac:dyDescent="0.2">
      <c r="A31" s="21" t="s">
        <v>52</v>
      </c>
      <c r="B31" s="21" t="s">
        <v>53</v>
      </c>
      <c r="C31" s="22">
        <v>6607884</v>
      </c>
      <c r="D31" s="22">
        <v>0</v>
      </c>
      <c r="E31" s="22">
        <v>6607884</v>
      </c>
    </row>
    <row r="32" spans="1:5" x14ac:dyDescent="0.2">
      <c r="A32" s="21" t="s">
        <v>54</v>
      </c>
      <c r="B32" s="21" t="s">
        <v>55</v>
      </c>
      <c r="C32" s="22">
        <v>208858</v>
      </c>
      <c r="D32" s="22">
        <v>0</v>
      </c>
      <c r="E32" s="22">
        <v>208858</v>
      </c>
    </row>
    <row r="33" spans="1:5" x14ac:dyDescent="0.2">
      <c r="A33" s="21" t="s">
        <v>56</v>
      </c>
      <c r="B33" s="21" t="s">
        <v>57</v>
      </c>
      <c r="C33" s="22">
        <v>-3622169</v>
      </c>
      <c r="D33" s="22">
        <v>0</v>
      </c>
      <c r="E33" s="22">
        <v>-3622169</v>
      </c>
    </row>
    <row r="34" spans="1:5" x14ac:dyDescent="0.2">
      <c r="A34" s="21" t="s">
        <v>60</v>
      </c>
      <c r="B34" s="21" t="s">
        <v>61</v>
      </c>
      <c r="C34" s="22">
        <v>12401274</v>
      </c>
      <c r="D34" s="22">
        <v>0</v>
      </c>
      <c r="E34" s="22">
        <v>12401274</v>
      </c>
    </row>
    <row r="35" spans="1:5" x14ac:dyDescent="0.2">
      <c r="A35" s="21" t="s">
        <v>62</v>
      </c>
      <c r="B35" s="21" t="s">
        <v>63</v>
      </c>
      <c r="C35" s="22">
        <v>-12401274</v>
      </c>
      <c r="D35" s="22">
        <v>0</v>
      </c>
      <c r="E35" s="22">
        <v>-12401274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35"/>
  <sheetViews>
    <sheetView zoomScale="75" workbookViewId="0">
      <selection activeCell="B28" sqref="B28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158</v>
      </c>
      <c r="B1" s="24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 t="s">
        <v>153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131</v>
      </c>
      <c r="C8" s="22">
        <v>16649805</v>
      </c>
      <c r="D8" s="22">
        <v>-3031612</v>
      </c>
      <c r="E8" s="22">
        <v>13618193</v>
      </c>
    </row>
    <row r="9" spans="1:5" x14ac:dyDescent="0.2">
      <c r="A9" s="21" t="s">
        <v>10</v>
      </c>
      <c r="B9" s="21" t="s">
        <v>11</v>
      </c>
      <c r="C9" s="22">
        <v>915352</v>
      </c>
      <c r="D9" s="22">
        <v>0</v>
      </c>
      <c r="E9" s="22">
        <v>915352</v>
      </c>
    </row>
    <row r="10" spans="1:5" x14ac:dyDescent="0.2">
      <c r="A10" s="21" t="s">
        <v>12</v>
      </c>
      <c r="B10" s="21" t="s">
        <v>13</v>
      </c>
      <c r="C10" s="22">
        <v>2367801</v>
      </c>
      <c r="D10" s="22">
        <v>0</v>
      </c>
      <c r="E10" s="22">
        <v>2367801</v>
      </c>
    </row>
    <row r="11" spans="1:5" x14ac:dyDescent="0.2">
      <c r="A11" s="21" t="s">
        <v>14</v>
      </c>
      <c r="B11" s="21" t="s">
        <v>15</v>
      </c>
      <c r="C11" s="22">
        <v>263896</v>
      </c>
      <c r="D11" s="22">
        <v>-227487</v>
      </c>
      <c r="E11" s="22">
        <v>36409</v>
      </c>
    </row>
    <row r="12" spans="1:5" x14ac:dyDescent="0.2">
      <c r="A12" s="21" t="s">
        <v>16</v>
      </c>
      <c r="B12" s="21" t="s">
        <v>17</v>
      </c>
      <c r="C12" s="22">
        <v>1588691</v>
      </c>
      <c r="D12" s="22">
        <v>-4705</v>
      </c>
      <c r="E12" s="22">
        <v>1583986</v>
      </c>
    </row>
    <row r="13" spans="1:5" x14ac:dyDescent="0.2">
      <c r="A13" s="21" t="s">
        <v>18</v>
      </c>
      <c r="B13" s="21" t="s">
        <v>19</v>
      </c>
      <c r="C13" s="22">
        <v>8798478</v>
      </c>
      <c r="D13" s="22">
        <v>-1547683</v>
      </c>
      <c r="E13" s="22">
        <v>7250795</v>
      </c>
    </row>
    <row r="14" spans="1:5" x14ac:dyDescent="0.2">
      <c r="A14" s="21" t="s">
        <v>20</v>
      </c>
      <c r="B14" s="21" t="s">
        <v>21</v>
      </c>
      <c r="C14" s="22">
        <v>148130</v>
      </c>
      <c r="D14" s="22">
        <v>-110</v>
      </c>
      <c r="E14" s="22">
        <v>148020</v>
      </c>
    </row>
    <row r="15" spans="1:5" x14ac:dyDescent="0.2">
      <c r="A15" s="21" t="s">
        <v>22</v>
      </c>
      <c r="B15" s="21" t="s">
        <v>23</v>
      </c>
      <c r="C15" s="22">
        <v>50427</v>
      </c>
      <c r="D15" s="22">
        <v>0</v>
      </c>
      <c r="E15" s="22">
        <v>50427</v>
      </c>
    </row>
    <row r="16" spans="1:5" x14ac:dyDescent="0.2">
      <c r="A16" s="21" t="s">
        <v>24</v>
      </c>
      <c r="B16" s="21" t="s">
        <v>25</v>
      </c>
      <c r="C16" s="22">
        <v>516462</v>
      </c>
      <c r="D16" s="22">
        <v>-269650</v>
      </c>
      <c r="E16" s="22">
        <v>246812</v>
      </c>
    </row>
    <row r="17" spans="1:5" x14ac:dyDescent="0.2">
      <c r="A17" s="21" t="s">
        <v>26</v>
      </c>
      <c r="B17" s="21" t="s">
        <v>27</v>
      </c>
      <c r="C17" s="22">
        <v>251352</v>
      </c>
      <c r="D17" s="22">
        <v>-241531</v>
      </c>
      <c r="E17" s="22">
        <v>9821</v>
      </c>
    </row>
    <row r="18" spans="1:5" x14ac:dyDescent="0.2">
      <c r="A18" s="21" t="s">
        <v>28</v>
      </c>
      <c r="B18" s="21" t="s">
        <v>29</v>
      </c>
      <c r="C18" s="22">
        <v>1644752</v>
      </c>
      <c r="D18" s="22">
        <v>-715789</v>
      </c>
      <c r="E18" s="22">
        <v>928963</v>
      </c>
    </row>
    <row r="19" spans="1:5" x14ac:dyDescent="0.2">
      <c r="A19" s="21" t="s">
        <v>30</v>
      </c>
      <c r="B19" s="21" t="s">
        <v>31</v>
      </c>
      <c r="C19" s="22">
        <v>94029</v>
      </c>
      <c r="D19" s="22">
        <v>-24657</v>
      </c>
      <c r="E19" s="22">
        <v>69372</v>
      </c>
    </row>
    <row r="20" spans="1:5" x14ac:dyDescent="0.2">
      <c r="A20" s="21" t="s">
        <v>139</v>
      </c>
      <c r="B20" s="21" t="s">
        <v>140</v>
      </c>
      <c r="C20" s="22">
        <v>10435</v>
      </c>
      <c r="D20" s="22">
        <v>0</v>
      </c>
      <c r="E20" s="22">
        <v>10435</v>
      </c>
    </row>
    <row r="21" spans="1:5" x14ac:dyDescent="0.2">
      <c r="A21" s="21" t="s">
        <v>32</v>
      </c>
      <c r="B21" s="21" t="s">
        <v>33</v>
      </c>
      <c r="C21" s="22">
        <v>13618193</v>
      </c>
      <c r="D21" s="22">
        <v>0</v>
      </c>
      <c r="E21" s="22">
        <v>13618193</v>
      </c>
    </row>
    <row r="22" spans="1:5" x14ac:dyDescent="0.2">
      <c r="A22" s="21" t="s">
        <v>34</v>
      </c>
      <c r="B22" s="21" t="s">
        <v>35</v>
      </c>
      <c r="C22" s="22">
        <v>12427310</v>
      </c>
      <c r="D22" s="22">
        <v>0</v>
      </c>
      <c r="E22" s="22">
        <v>12427310</v>
      </c>
    </row>
    <row r="23" spans="1:5" x14ac:dyDescent="0.2">
      <c r="A23" s="21" t="s">
        <v>36</v>
      </c>
      <c r="B23" s="21" t="s">
        <v>37</v>
      </c>
      <c r="C23" s="22">
        <v>590928</v>
      </c>
      <c r="D23" s="22">
        <v>0</v>
      </c>
      <c r="E23" s="22">
        <v>590928</v>
      </c>
    </row>
    <row r="24" spans="1:5" x14ac:dyDescent="0.2">
      <c r="A24" s="21" t="s">
        <v>38</v>
      </c>
      <c r="B24" s="21" t="s">
        <v>39</v>
      </c>
      <c r="C24" s="22">
        <v>10114338</v>
      </c>
      <c r="D24" s="22">
        <v>0</v>
      </c>
      <c r="E24" s="22">
        <v>10114338</v>
      </c>
    </row>
    <row r="25" spans="1:5" x14ac:dyDescent="0.2">
      <c r="A25" s="21" t="s">
        <v>40</v>
      </c>
      <c r="B25" s="21" t="s">
        <v>41</v>
      </c>
      <c r="C25" s="22">
        <v>2659</v>
      </c>
      <c r="D25" s="22">
        <v>0</v>
      </c>
      <c r="E25" s="22">
        <v>2659</v>
      </c>
    </row>
    <row r="26" spans="1:5" x14ac:dyDescent="0.2">
      <c r="A26" s="21" t="s">
        <v>44</v>
      </c>
      <c r="B26" s="21" t="s">
        <v>45</v>
      </c>
      <c r="C26" s="22">
        <v>73564</v>
      </c>
      <c r="D26" s="22">
        <v>0</v>
      </c>
      <c r="E26" s="22">
        <v>73564</v>
      </c>
    </row>
    <row r="27" spans="1:5" x14ac:dyDescent="0.2">
      <c r="A27" s="21" t="s">
        <v>46</v>
      </c>
      <c r="B27" s="21" t="s">
        <v>47</v>
      </c>
      <c r="C27" s="22">
        <v>19252</v>
      </c>
      <c r="D27" s="22">
        <v>0</v>
      </c>
      <c r="E27" s="22">
        <v>19252</v>
      </c>
    </row>
    <row r="28" spans="1:5" x14ac:dyDescent="0.2">
      <c r="A28" s="21" t="s">
        <v>48</v>
      </c>
      <c r="B28" s="21" t="s">
        <v>49</v>
      </c>
      <c r="C28" s="22">
        <v>1612835</v>
      </c>
      <c r="D28" s="22">
        <v>0</v>
      </c>
      <c r="E28" s="22">
        <v>1612835</v>
      </c>
    </row>
    <row r="29" spans="1:5" x14ac:dyDescent="0.2">
      <c r="A29" s="21" t="s">
        <v>132</v>
      </c>
      <c r="B29" s="21" t="s">
        <v>133</v>
      </c>
      <c r="C29" s="22">
        <v>13734</v>
      </c>
      <c r="D29" s="22">
        <v>0</v>
      </c>
      <c r="E29" s="22">
        <v>13734</v>
      </c>
    </row>
    <row r="30" spans="1:5" x14ac:dyDescent="0.2">
      <c r="A30" s="21" t="s">
        <v>50</v>
      </c>
      <c r="B30" s="21" t="s">
        <v>51</v>
      </c>
      <c r="C30" s="22">
        <v>1190883</v>
      </c>
      <c r="D30" s="22">
        <v>0</v>
      </c>
      <c r="E30" s="22">
        <v>1190883</v>
      </c>
    </row>
    <row r="31" spans="1:5" x14ac:dyDescent="0.2">
      <c r="A31" s="21" t="s">
        <v>52</v>
      </c>
      <c r="B31" s="21" t="s">
        <v>53</v>
      </c>
      <c r="C31" s="22">
        <v>4011999</v>
      </c>
      <c r="D31" s="22">
        <v>0</v>
      </c>
      <c r="E31" s="22">
        <v>4011999</v>
      </c>
    </row>
    <row r="32" spans="1:5" x14ac:dyDescent="0.2">
      <c r="A32" s="21" t="s">
        <v>54</v>
      </c>
      <c r="B32" s="21" t="s">
        <v>55</v>
      </c>
      <c r="C32" s="22">
        <v>207380</v>
      </c>
      <c r="D32" s="22">
        <v>0</v>
      </c>
      <c r="E32" s="22">
        <v>207380</v>
      </c>
    </row>
    <row r="33" spans="1:5" x14ac:dyDescent="0.2">
      <c r="A33" s="21" t="s">
        <v>56</v>
      </c>
      <c r="B33" s="21" t="s">
        <v>57</v>
      </c>
      <c r="C33" s="22">
        <v>-3028496</v>
      </c>
      <c r="D33" s="22">
        <v>0</v>
      </c>
      <c r="E33" s="22">
        <v>-3028496</v>
      </c>
    </row>
    <row r="34" spans="1:5" x14ac:dyDescent="0.2">
      <c r="A34" s="21" t="s">
        <v>60</v>
      </c>
      <c r="B34" s="21" t="s">
        <v>61</v>
      </c>
      <c r="C34" s="22">
        <v>10819541</v>
      </c>
      <c r="D34" s="22">
        <v>0</v>
      </c>
      <c r="E34" s="22">
        <v>10819541</v>
      </c>
    </row>
    <row r="35" spans="1:5" x14ac:dyDescent="0.2">
      <c r="A35" s="21" t="s">
        <v>62</v>
      </c>
      <c r="B35" s="21" t="s">
        <v>63</v>
      </c>
      <c r="C35" s="22">
        <v>-10819541</v>
      </c>
      <c r="D35" s="22">
        <v>0</v>
      </c>
      <c r="E35" s="22">
        <v>-10819541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35"/>
  <sheetViews>
    <sheetView zoomScale="75" workbookViewId="0">
      <selection activeCell="B28" sqref="B28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158</v>
      </c>
      <c r="B1" s="24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 t="s">
        <v>149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131</v>
      </c>
      <c r="C8" s="22">
        <v>17114576</v>
      </c>
      <c r="D8" s="22">
        <v>-5016079</v>
      </c>
      <c r="E8" s="22">
        <v>12098497</v>
      </c>
    </row>
    <row r="9" spans="1:5" x14ac:dyDescent="0.2">
      <c r="A9" s="21" t="s">
        <v>10</v>
      </c>
      <c r="B9" s="21" t="s">
        <v>11</v>
      </c>
      <c r="C9" s="22">
        <v>841006</v>
      </c>
      <c r="D9" s="22">
        <v>0</v>
      </c>
      <c r="E9" s="22">
        <v>841006</v>
      </c>
    </row>
    <row r="10" spans="1:5" x14ac:dyDescent="0.2">
      <c r="A10" s="21" t="s">
        <v>12</v>
      </c>
      <c r="B10" s="21" t="s">
        <v>13</v>
      </c>
      <c r="C10" s="22">
        <v>2210843</v>
      </c>
      <c r="D10" s="22">
        <v>0</v>
      </c>
      <c r="E10" s="22">
        <v>2210843</v>
      </c>
    </row>
    <row r="11" spans="1:5" x14ac:dyDescent="0.2">
      <c r="A11" s="21" t="s">
        <v>14</v>
      </c>
      <c r="B11" s="21" t="s">
        <v>15</v>
      </c>
      <c r="C11" s="22">
        <v>485503</v>
      </c>
      <c r="D11" s="22">
        <v>-450073</v>
      </c>
      <c r="E11" s="22">
        <v>35430</v>
      </c>
    </row>
    <row r="12" spans="1:5" x14ac:dyDescent="0.2">
      <c r="A12" s="21" t="s">
        <v>16</v>
      </c>
      <c r="B12" s="21" t="s">
        <v>17</v>
      </c>
      <c r="C12" s="22">
        <v>572184</v>
      </c>
      <c r="D12" s="22">
        <v>-4705</v>
      </c>
      <c r="E12" s="22">
        <v>567479</v>
      </c>
    </row>
    <row r="13" spans="1:5" x14ac:dyDescent="0.2">
      <c r="A13" s="21" t="s">
        <v>18</v>
      </c>
      <c r="B13" s="21" t="s">
        <v>19</v>
      </c>
      <c r="C13" s="22">
        <v>10222520</v>
      </c>
      <c r="D13" s="22">
        <v>-3304063</v>
      </c>
      <c r="E13" s="22">
        <v>6918457</v>
      </c>
    </row>
    <row r="14" spans="1:5" x14ac:dyDescent="0.2">
      <c r="A14" s="21" t="s">
        <v>20</v>
      </c>
      <c r="B14" s="21" t="s">
        <v>21</v>
      </c>
      <c r="C14" s="22">
        <v>97330</v>
      </c>
      <c r="D14" s="22">
        <v>-110</v>
      </c>
      <c r="E14" s="22">
        <v>97220</v>
      </c>
    </row>
    <row r="15" spans="1:5" x14ac:dyDescent="0.2">
      <c r="A15" s="21" t="s">
        <v>22</v>
      </c>
      <c r="B15" s="21" t="s">
        <v>23</v>
      </c>
      <c r="C15" s="22">
        <v>189120</v>
      </c>
      <c r="D15" s="22">
        <v>0</v>
      </c>
      <c r="E15" s="22">
        <v>189120</v>
      </c>
    </row>
    <row r="16" spans="1:5" x14ac:dyDescent="0.2">
      <c r="A16" s="21" t="s">
        <v>24</v>
      </c>
      <c r="B16" s="21" t="s">
        <v>150</v>
      </c>
      <c r="C16" s="22">
        <v>516013</v>
      </c>
      <c r="D16" s="22">
        <v>-275693</v>
      </c>
      <c r="E16" s="22">
        <v>240320</v>
      </c>
    </row>
    <row r="17" spans="1:5" x14ac:dyDescent="0.2">
      <c r="A17" s="21" t="s">
        <v>26</v>
      </c>
      <c r="B17" s="21" t="s">
        <v>27</v>
      </c>
      <c r="C17" s="22">
        <v>246348</v>
      </c>
      <c r="D17" s="22">
        <v>-241531</v>
      </c>
      <c r="E17" s="22">
        <v>4817</v>
      </c>
    </row>
    <row r="18" spans="1:5" x14ac:dyDescent="0.2">
      <c r="A18" s="21" t="s">
        <v>28</v>
      </c>
      <c r="B18" s="21" t="s">
        <v>29</v>
      </c>
      <c r="C18" s="22">
        <v>1640642</v>
      </c>
      <c r="D18" s="22">
        <v>-715789</v>
      </c>
      <c r="E18" s="22">
        <v>924853</v>
      </c>
    </row>
    <row r="19" spans="1:5" x14ac:dyDescent="0.2">
      <c r="A19" s="21" t="s">
        <v>30</v>
      </c>
      <c r="B19" s="21" t="s">
        <v>31</v>
      </c>
      <c r="C19" s="22">
        <v>82632</v>
      </c>
      <c r="D19" s="22">
        <v>-24115</v>
      </c>
      <c r="E19" s="22">
        <v>58517</v>
      </c>
    </row>
    <row r="20" spans="1:5" x14ac:dyDescent="0.2">
      <c r="A20" s="21" t="s">
        <v>139</v>
      </c>
      <c r="B20" s="21" t="s">
        <v>140</v>
      </c>
      <c r="C20" s="22">
        <v>10435</v>
      </c>
      <c r="D20" s="22">
        <v>0</v>
      </c>
      <c r="E20" s="22">
        <v>10435</v>
      </c>
    </row>
    <row r="21" spans="1:5" x14ac:dyDescent="0.2">
      <c r="A21" s="21" t="s">
        <v>32</v>
      </c>
      <c r="B21" s="21" t="s">
        <v>33</v>
      </c>
      <c r="C21" s="22">
        <v>12098497</v>
      </c>
      <c r="D21" s="22">
        <v>0</v>
      </c>
      <c r="E21" s="22">
        <v>12098497</v>
      </c>
    </row>
    <row r="22" spans="1:5" x14ac:dyDescent="0.2">
      <c r="A22" s="21" t="s">
        <v>34</v>
      </c>
      <c r="B22" s="21" t="s">
        <v>35</v>
      </c>
      <c r="C22" s="22">
        <v>10645117</v>
      </c>
      <c r="D22" s="22">
        <v>0</v>
      </c>
      <c r="E22" s="22">
        <v>10645117</v>
      </c>
    </row>
    <row r="23" spans="1:5" x14ac:dyDescent="0.2">
      <c r="A23" s="21" t="s">
        <v>36</v>
      </c>
      <c r="B23" s="21" t="s">
        <v>37</v>
      </c>
      <c r="C23" s="22">
        <v>356223</v>
      </c>
      <c r="D23" s="22">
        <v>0</v>
      </c>
      <c r="E23" s="22">
        <v>356223</v>
      </c>
    </row>
    <row r="24" spans="1:5" x14ac:dyDescent="0.2">
      <c r="A24" s="21" t="s">
        <v>38</v>
      </c>
      <c r="B24" s="21" t="s">
        <v>39</v>
      </c>
      <c r="C24" s="22">
        <v>8643744</v>
      </c>
      <c r="D24" s="22">
        <v>0</v>
      </c>
      <c r="E24" s="22">
        <v>8643744</v>
      </c>
    </row>
    <row r="25" spans="1:5" x14ac:dyDescent="0.2">
      <c r="A25" s="21" t="s">
        <v>40</v>
      </c>
      <c r="B25" s="21" t="s">
        <v>41</v>
      </c>
      <c r="C25" s="22">
        <v>2585</v>
      </c>
      <c r="D25" s="22">
        <v>0</v>
      </c>
      <c r="E25" s="22">
        <v>2585</v>
      </c>
    </row>
    <row r="26" spans="1:5" x14ac:dyDescent="0.2">
      <c r="A26" s="21" t="s">
        <v>44</v>
      </c>
      <c r="B26" s="21" t="s">
        <v>45</v>
      </c>
      <c r="C26" s="22">
        <v>29333</v>
      </c>
      <c r="D26" s="22">
        <v>0</v>
      </c>
      <c r="E26" s="22">
        <v>29333</v>
      </c>
    </row>
    <row r="27" spans="1:5" x14ac:dyDescent="0.2">
      <c r="A27" s="21" t="s">
        <v>46</v>
      </c>
      <c r="B27" s="21" t="s">
        <v>47</v>
      </c>
      <c r="C27" s="22">
        <v>16204</v>
      </c>
      <c r="D27" s="22">
        <v>0</v>
      </c>
      <c r="E27" s="22">
        <v>16204</v>
      </c>
    </row>
    <row r="28" spans="1:5" x14ac:dyDescent="0.2">
      <c r="A28" s="21" t="s">
        <v>48</v>
      </c>
      <c r="B28" s="21" t="s">
        <v>49</v>
      </c>
      <c r="C28" s="22">
        <v>1583294</v>
      </c>
      <c r="D28" s="22">
        <v>0</v>
      </c>
      <c r="E28" s="22">
        <v>1583294</v>
      </c>
    </row>
    <row r="29" spans="1:5" x14ac:dyDescent="0.2">
      <c r="A29" s="21" t="s">
        <v>132</v>
      </c>
      <c r="B29" s="21" t="s">
        <v>133</v>
      </c>
      <c r="C29" s="22">
        <v>13734</v>
      </c>
      <c r="D29" s="22">
        <v>0</v>
      </c>
      <c r="E29" s="22">
        <v>13734</v>
      </c>
    </row>
    <row r="30" spans="1:5" x14ac:dyDescent="0.2">
      <c r="A30" s="21" t="s">
        <v>50</v>
      </c>
      <c r="B30" s="21" t="s">
        <v>51</v>
      </c>
      <c r="C30" s="22">
        <v>1453380</v>
      </c>
      <c r="D30" s="22">
        <v>0</v>
      </c>
      <c r="E30" s="22">
        <v>1453380</v>
      </c>
    </row>
    <row r="31" spans="1:5" x14ac:dyDescent="0.2">
      <c r="A31" s="21" t="s">
        <v>52</v>
      </c>
      <c r="B31" s="21" t="s">
        <v>53</v>
      </c>
      <c r="C31" s="22">
        <v>4011999</v>
      </c>
      <c r="D31" s="22">
        <v>0</v>
      </c>
      <c r="E31" s="22">
        <v>4011999</v>
      </c>
    </row>
    <row r="32" spans="1:5" x14ac:dyDescent="0.2">
      <c r="A32" s="21" t="s">
        <v>54</v>
      </c>
      <c r="B32" s="21" t="s">
        <v>55</v>
      </c>
      <c r="C32" s="22">
        <v>206877</v>
      </c>
      <c r="D32" s="22">
        <v>0</v>
      </c>
      <c r="E32" s="22">
        <v>206877</v>
      </c>
    </row>
    <row r="33" spans="1:5" x14ac:dyDescent="0.2">
      <c r="A33" s="21" t="s">
        <v>56</v>
      </c>
      <c r="B33" s="21" t="s">
        <v>57</v>
      </c>
      <c r="C33" s="22">
        <v>-2765496</v>
      </c>
      <c r="D33" s="22">
        <v>0</v>
      </c>
      <c r="E33" s="22">
        <v>-2765496</v>
      </c>
    </row>
    <row r="34" spans="1:5" x14ac:dyDescent="0.2">
      <c r="A34" s="21" t="s">
        <v>60</v>
      </c>
      <c r="B34" s="21" t="s">
        <v>61</v>
      </c>
      <c r="C34" s="22">
        <v>10014817</v>
      </c>
      <c r="D34" s="22">
        <v>0</v>
      </c>
      <c r="E34" s="22">
        <v>10014817</v>
      </c>
    </row>
    <row r="35" spans="1:5" x14ac:dyDescent="0.2">
      <c r="A35" s="21" t="s">
        <v>62</v>
      </c>
      <c r="B35" s="21" t="s">
        <v>63</v>
      </c>
      <c r="C35" s="22">
        <v>-10014817</v>
      </c>
      <c r="D35" s="22">
        <v>0</v>
      </c>
      <c r="E35" s="22">
        <v>-10014817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35"/>
  <sheetViews>
    <sheetView zoomScale="75" workbookViewId="0">
      <selection activeCell="B28" sqref="B28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x14ac:dyDescent="0.2">
      <c r="A1" s="2" t="s">
        <v>159</v>
      </c>
      <c r="B1" s="3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 t="s">
        <v>147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131</v>
      </c>
      <c r="C8" s="22">
        <v>15062094</v>
      </c>
      <c r="D8" s="22">
        <v>-4754318</v>
      </c>
      <c r="E8" s="22">
        <v>10307776</v>
      </c>
    </row>
    <row r="9" spans="1:5" x14ac:dyDescent="0.2">
      <c r="A9" s="21" t="s">
        <v>10</v>
      </c>
      <c r="B9" s="21" t="s">
        <v>11</v>
      </c>
      <c r="C9" s="22">
        <v>836386</v>
      </c>
      <c r="D9" s="22">
        <v>0</v>
      </c>
      <c r="E9" s="22">
        <v>836386</v>
      </c>
    </row>
    <row r="10" spans="1:5" x14ac:dyDescent="0.2">
      <c r="A10" s="21" t="s">
        <v>12</v>
      </c>
      <c r="B10" s="21" t="s">
        <v>13</v>
      </c>
      <c r="C10" s="22">
        <v>485111</v>
      </c>
      <c r="D10" s="22">
        <v>0</v>
      </c>
      <c r="E10" s="22">
        <v>485111</v>
      </c>
    </row>
    <row r="11" spans="1:5" x14ac:dyDescent="0.2">
      <c r="A11" s="21" t="s">
        <v>14</v>
      </c>
      <c r="B11" s="21" t="s">
        <v>15</v>
      </c>
      <c r="C11" s="22">
        <v>368252</v>
      </c>
      <c r="D11" s="22">
        <v>-317897</v>
      </c>
      <c r="E11" s="22">
        <v>50355</v>
      </c>
    </row>
    <row r="12" spans="1:5" x14ac:dyDescent="0.2">
      <c r="A12" s="21" t="s">
        <v>16</v>
      </c>
      <c r="B12" s="21" t="s">
        <v>17</v>
      </c>
      <c r="C12" s="22">
        <v>1259578</v>
      </c>
      <c r="D12" s="22">
        <v>-4705</v>
      </c>
      <c r="E12" s="22">
        <v>1254873</v>
      </c>
    </row>
    <row r="13" spans="1:5" x14ac:dyDescent="0.2">
      <c r="A13" s="21" t="s">
        <v>18</v>
      </c>
      <c r="B13" s="21" t="s">
        <v>19</v>
      </c>
      <c r="C13" s="22">
        <v>9235451</v>
      </c>
      <c r="D13" s="22">
        <v>-3223806</v>
      </c>
      <c r="E13" s="22">
        <v>6011645</v>
      </c>
    </row>
    <row r="14" spans="1:5" x14ac:dyDescent="0.2">
      <c r="A14" s="21" t="s">
        <v>20</v>
      </c>
      <c r="B14" s="21" t="s">
        <v>21</v>
      </c>
      <c r="C14" s="22">
        <v>53053</v>
      </c>
      <c r="D14" s="22">
        <v>-110</v>
      </c>
      <c r="E14" s="22">
        <v>52943</v>
      </c>
    </row>
    <row r="15" spans="1:5" x14ac:dyDescent="0.2">
      <c r="A15" s="21" t="s">
        <v>22</v>
      </c>
      <c r="B15" s="21" t="s">
        <v>23</v>
      </c>
      <c r="C15" s="22">
        <v>300478</v>
      </c>
      <c r="D15" s="22">
        <v>0</v>
      </c>
      <c r="E15" s="22">
        <v>300478</v>
      </c>
    </row>
    <row r="16" spans="1:5" x14ac:dyDescent="0.2">
      <c r="A16" s="21" t="s">
        <v>24</v>
      </c>
      <c r="B16" s="21" t="s">
        <v>25</v>
      </c>
      <c r="C16" s="22">
        <v>492947</v>
      </c>
      <c r="D16" s="22">
        <v>-269654</v>
      </c>
      <c r="E16" s="22">
        <v>223293</v>
      </c>
    </row>
    <row r="17" spans="1:5" x14ac:dyDescent="0.2">
      <c r="A17" s="21" t="s">
        <v>26</v>
      </c>
      <c r="B17" s="21" t="s">
        <v>27</v>
      </c>
      <c r="C17" s="22">
        <v>243960</v>
      </c>
      <c r="D17" s="22">
        <v>-240306</v>
      </c>
      <c r="E17" s="22">
        <v>3654</v>
      </c>
    </row>
    <row r="18" spans="1:5" x14ac:dyDescent="0.2">
      <c r="A18" s="21" t="s">
        <v>28</v>
      </c>
      <c r="B18" s="21" t="s">
        <v>29</v>
      </c>
      <c r="C18" s="22">
        <v>1598170</v>
      </c>
      <c r="D18" s="22">
        <v>-675840</v>
      </c>
      <c r="E18" s="22">
        <v>922330</v>
      </c>
    </row>
    <row r="19" spans="1:5" x14ac:dyDescent="0.2">
      <c r="A19" s="21" t="s">
        <v>30</v>
      </c>
      <c r="B19" s="21" t="s">
        <v>31</v>
      </c>
      <c r="C19" s="22">
        <v>178273</v>
      </c>
      <c r="D19" s="22">
        <v>-22000</v>
      </c>
      <c r="E19" s="22">
        <v>156273</v>
      </c>
    </row>
    <row r="20" spans="1:5" x14ac:dyDescent="0.2">
      <c r="A20" s="21" t="s">
        <v>139</v>
      </c>
      <c r="B20" s="21" t="s">
        <v>140</v>
      </c>
      <c r="C20" s="22">
        <v>10435</v>
      </c>
      <c r="D20" s="22">
        <v>0</v>
      </c>
      <c r="E20" s="22">
        <v>10435</v>
      </c>
    </row>
    <row r="21" spans="1:5" x14ac:dyDescent="0.2">
      <c r="A21" s="21" t="s">
        <v>32</v>
      </c>
      <c r="B21" s="21" t="s">
        <v>33</v>
      </c>
      <c r="C21" s="22">
        <v>10307776</v>
      </c>
      <c r="D21" s="22">
        <v>0</v>
      </c>
      <c r="E21" s="22">
        <v>10307776</v>
      </c>
    </row>
    <row r="22" spans="1:5" x14ac:dyDescent="0.2">
      <c r="A22" s="21" t="s">
        <v>34</v>
      </c>
      <c r="B22" s="21" t="s">
        <v>35</v>
      </c>
      <c r="C22" s="22">
        <v>8137925</v>
      </c>
      <c r="D22" s="22">
        <v>0</v>
      </c>
      <c r="E22" s="22">
        <v>8137925</v>
      </c>
    </row>
    <row r="23" spans="1:5" x14ac:dyDescent="0.2">
      <c r="A23" s="21" t="s">
        <v>36</v>
      </c>
      <c r="B23" s="21" t="s">
        <v>37</v>
      </c>
      <c r="C23" s="22">
        <v>226188</v>
      </c>
      <c r="D23" s="22">
        <v>0</v>
      </c>
      <c r="E23" s="22">
        <v>226188</v>
      </c>
    </row>
    <row r="24" spans="1:5" x14ac:dyDescent="0.2">
      <c r="A24" s="21" t="s">
        <v>38</v>
      </c>
      <c r="B24" s="21" t="s">
        <v>39</v>
      </c>
      <c r="C24" s="22">
        <v>7689828</v>
      </c>
      <c r="D24" s="22">
        <v>0</v>
      </c>
      <c r="E24" s="22">
        <v>7689828</v>
      </c>
    </row>
    <row r="25" spans="1:5" x14ac:dyDescent="0.2">
      <c r="A25" s="21" t="s">
        <v>40</v>
      </c>
      <c r="B25" s="21" t="s">
        <v>41</v>
      </c>
      <c r="C25" s="22">
        <v>1460</v>
      </c>
      <c r="D25" s="22">
        <v>0</v>
      </c>
      <c r="E25" s="22">
        <v>1460</v>
      </c>
    </row>
    <row r="26" spans="1:5" x14ac:dyDescent="0.2">
      <c r="A26" s="21" t="s">
        <v>44</v>
      </c>
      <c r="B26" s="21" t="s">
        <v>45</v>
      </c>
      <c r="C26" s="22">
        <v>44367</v>
      </c>
      <c r="D26" s="22">
        <v>0</v>
      </c>
      <c r="E26" s="22">
        <v>44367</v>
      </c>
    </row>
    <row r="27" spans="1:5" x14ac:dyDescent="0.2">
      <c r="A27" s="21" t="s">
        <v>46</v>
      </c>
      <c r="B27" s="21" t="s">
        <v>47</v>
      </c>
      <c r="C27" s="22">
        <v>20066</v>
      </c>
      <c r="D27" s="22">
        <v>0</v>
      </c>
      <c r="E27" s="22">
        <v>20066</v>
      </c>
    </row>
    <row r="28" spans="1:5" x14ac:dyDescent="0.2">
      <c r="A28" s="21" t="s">
        <v>48</v>
      </c>
      <c r="B28" s="21" t="s">
        <v>49</v>
      </c>
      <c r="C28" s="22">
        <v>145498</v>
      </c>
      <c r="D28" s="22">
        <v>0</v>
      </c>
      <c r="E28" s="22">
        <v>145498</v>
      </c>
    </row>
    <row r="29" spans="1:5" x14ac:dyDescent="0.2">
      <c r="A29" s="21" t="s">
        <v>132</v>
      </c>
      <c r="B29" s="21" t="s">
        <v>133</v>
      </c>
      <c r="C29" s="22">
        <v>10518</v>
      </c>
      <c r="D29" s="22">
        <v>0</v>
      </c>
      <c r="E29" s="22">
        <v>10518</v>
      </c>
    </row>
    <row r="30" spans="1:5" x14ac:dyDescent="0.2">
      <c r="A30" s="21" t="s">
        <v>50</v>
      </c>
      <c r="B30" s="21" t="s">
        <v>51</v>
      </c>
      <c r="C30" s="22">
        <v>2169851</v>
      </c>
      <c r="D30" s="22">
        <v>0</v>
      </c>
      <c r="E30" s="22">
        <v>2169851</v>
      </c>
    </row>
    <row r="31" spans="1:5" x14ac:dyDescent="0.2">
      <c r="A31" s="21" t="s">
        <v>52</v>
      </c>
      <c r="B31" s="21" t="s">
        <v>53</v>
      </c>
      <c r="C31" s="22">
        <v>4011999</v>
      </c>
      <c r="D31" s="22">
        <v>0</v>
      </c>
      <c r="E31" s="22">
        <v>4011999</v>
      </c>
    </row>
    <row r="32" spans="1:5" x14ac:dyDescent="0.2">
      <c r="A32" s="21" t="s">
        <v>54</v>
      </c>
      <c r="B32" s="21" t="s">
        <v>55</v>
      </c>
      <c r="C32" s="22">
        <v>247140</v>
      </c>
      <c r="D32" s="22">
        <v>0</v>
      </c>
      <c r="E32" s="22">
        <v>247140</v>
      </c>
    </row>
    <row r="33" spans="1:5" x14ac:dyDescent="0.2">
      <c r="A33" s="21" t="s">
        <v>56</v>
      </c>
      <c r="B33" s="21" t="s">
        <v>57</v>
      </c>
      <c r="C33" s="22">
        <v>-2089288</v>
      </c>
      <c r="D33" s="22">
        <v>0</v>
      </c>
      <c r="E33" s="22">
        <v>-2089288</v>
      </c>
    </row>
    <row r="34" spans="1:5" x14ac:dyDescent="0.2">
      <c r="A34" s="21" t="s">
        <v>60</v>
      </c>
      <c r="B34" s="21" t="s">
        <v>61</v>
      </c>
      <c r="C34" s="22">
        <v>10985133</v>
      </c>
      <c r="D34" s="22">
        <v>0</v>
      </c>
      <c r="E34" s="22">
        <v>10985133</v>
      </c>
    </row>
    <row r="35" spans="1:5" x14ac:dyDescent="0.2">
      <c r="A35" s="21" t="s">
        <v>62</v>
      </c>
      <c r="B35" s="21" t="s">
        <v>63</v>
      </c>
      <c r="C35" s="22">
        <v>-10985133</v>
      </c>
      <c r="D35" s="22">
        <v>0</v>
      </c>
      <c r="E35" s="22">
        <v>-10985133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40"/>
  <sheetViews>
    <sheetView workbookViewId="0">
      <selection activeCell="B18" sqref="B18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x14ac:dyDescent="0.2">
      <c r="A1" s="2" t="s">
        <v>159</v>
      </c>
      <c r="B1" s="3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 t="s">
        <v>138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131</v>
      </c>
      <c r="C8" s="22">
        <v>14758871</v>
      </c>
      <c r="D8" s="22">
        <v>-4568778</v>
      </c>
      <c r="E8" s="22">
        <v>10190093</v>
      </c>
    </row>
    <row r="9" spans="1:5" x14ac:dyDescent="0.2">
      <c r="A9" s="21" t="s">
        <v>10</v>
      </c>
      <c r="B9" s="21" t="s">
        <v>11</v>
      </c>
      <c r="C9" s="22">
        <v>904600</v>
      </c>
      <c r="D9" s="22">
        <v>0</v>
      </c>
      <c r="E9" s="22">
        <v>904600</v>
      </c>
    </row>
    <row r="10" spans="1:5" x14ac:dyDescent="0.2">
      <c r="A10" s="21" t="s">
        <v>12</v>
      </c>
      <c r="B10" s="21" t="s">
        <v>13</v>
      </c>
      <c r="C10" s="22">
        <v>438515</v>
      </c>
      <c r="D10" s="22">
        <v>0</v>
      </c>
      <c r="E10" s="22">
        <v>438515</v>
      </c>
    </row>
    <row r="11" spans="1:5" x14ac:dyDescent="0.2">
      <c r="A11" s="21" t="s">
        <v>14</v>
      </c>
      <c r="B11" s="21" t="s">
        <v>15</v>
      </c>
      <c r="C11" s="22">
        <v>295747</v>
      </c>
      <c r="D11" s="22">
        <v>-247076</v>
      </c>
      <c r="E11" s="22">
        <v>48671</v>
      </c>
    </row>
    <row r="12" spans="1:5" x14ac:dyDescent="0.2">
      <c r="A12" s="21" t="s">
        <v>16</v>
      </c>
      <c r="B12" s="21" t="s">
        <v>17</v>
      </c>
      <c r="C12" s="22">
        <v>1319477</v>
      </c>
      <c r="D12" s="22">
        <v>-4705</v>
      </c>
      <c r="E12" s="22">
        <v>1314772</v>
      </c>
    </row>
    <row r="13" spans="1:5" x14ac:dyDescent="0.2">
      <c r="A13" s="21" t="s">
        <v>18</v>
      </c>
      <c r="B13" s="21" t="s">
        <v>19</v>
      </c>
      <c r="C13" s="22">
        <v>9290184</v>
      </c>
      <c r="D13" s="22">
        <v>-3112541</v>
      </c>
      <c r="E13" s="22">
        <v>6177643</v>
      </c>
    </row>
    <row r="14" spans="1:5" x14ac:dyDescent="0.2">
      <c r="A14" s="21" t="s">
        <v>20</v>
      </c>
      <c r="B14" s="21" t="s">
        <v>21</v>
      </c>
      <c r="C14" s="22">
        <v>31178</v>
      </c>
      <c r="D14" s="22">
        <v>-110</v>
      </c>
      <c r="E14" s="22">
        <v>31068</v>
      </c>
    </row>
    <row r="15" spans="1:5" x14ac:dyDescent="0.2">
      <c r="A15" s="21" t="s">
        <v>22</v>
      </c>
      <c r="B15" s="21" t="s">
        <v>23</v>
      </c>
      <c r="C15" s="22">
        <v>9908</v>
      </c>
      <c r="D15" s="22">
        <v>0</v>
      </c>
      <c r="E15" s="22">
        <v>9908</v>
      </c>
    </row>
    <row r="16" spans="1:5" x14ac:dyDescent="0.2">
      <c r="A16" s="21" t="s">
        <v>24</v>
      </c>
      <c r="B16" s="21" t="s">
        <v>25</v>
      </c>
      <c r="C16" s="22">
        <v>446434</v>
      </c>
      <c r="D16" s="22">
        <v>-269685</v>
      </c>
      <c r="E16" s="22">
        <v>176749</v>
      </c>
    </row>
    <row r="17" spans="1:5" x14ac:dyDescent="0.2">
      <c r="A17" s="21" t="s">
        <v>26</v>
      </c>
      <c r="B17" s="21" t="s">
        <v>27</v>
      </c>
      <c r="C17" s="22">
        <v>244266</v>
      </c>
      <c r="D17" s="22">
        <v>-240305</v>
      </c>
      <c r="E17" s="22">
        <v>3961</v>
      </c>
    </row>
    <row r="18" spans="1:5" x14ac:dyDescent="0.2">
      <c r="A18" s="21" t="s">
        <v>28</v>
      </c>
      <c r="B18" s="21" t="s">
        <v>29</v>
      </c>
      <c r="C18" s="22">
        <v>1586644</v>
      </c>
      <c r="D18" s="22">
        <v>-675838</v>
      </c>
      <c r="E18" s="22">
        <v>910806</v>
      </c>
    </row>
    <row r="19" spans="1:5" x14ac:dyDescent="0.2">
      <c r="A19" s="21" t="s">
        <v>30</v>
      </c>
      <c r="B19" s="21" t="s">
        <v>31</v>
      </c>
      <c r="C19" s="22">
        <v>191918</v>
      </c>
      <c r="D19" s="22">
        <v>-18518</v>
      </c>
      <c r="E19" s="22">
        <v>173400</v>
      </c>
    </row>
    <row r="20" spans="1:5" x14ac:dyDescent="0.2">
      <c r="A20" s="21" t="s">
        <v>139</v>
      </c>
      <c r="B20" s="21" t="s">
        <v>140</v>
      </c>
      <c r="C20" s="21"/>
      <c r="D20" s="21"/>
      <c r="E20" s="21"/>
    </row>
    <row r="21" spans="1:5" x14ac:dyDescent="0.2">
      <c r="A21" s="21" t="s">
        <v>141</v>
      </c>
      <c r="B21" s="21" t="s">
        <v>142</v>
      </c>
      <c r="C21" s="21"/>
      <c r="D21" s="21"/>
      <c r="E21" s="21"/>
    </row>
    <row r="22" spans="1:5" x14ac:dyDescent="0.2">
      <c r="A22" s="21" t="s">
        <v>32</v>
      </c>
      <c r="B22" s="21" t="s">
        <v>33</v>
      </c>
      <c r="C22" s="22">
        <v>10190093</v>
      </c>
      <c r="D22" s="22">
        <v>0</v>
      </c>
      <c r="E22" s="22">
        <v>10190093</v>
      </c>
    </row>
    <row r="23" spans="1:5" x14ac:dyDescent="0.2">
      <c r="A23" s="21" t="s">
        <v>34</v>
      </c>
      <c r="B23" s="21" t="s">
        <v>35</v>
      </c>
      <c r="C23" s="22">
        <v>8018392</v>
      </c>
      <c r="D23" s="22">
        <v>0</v>
      </c>
      <c r="E23" s="22">
        <v>8018392</v>
      </c>
    </row>
    <row r="24" spans="1:5" x14ac:dyDescent="0.2">
      <c r="A24" s="21" t="s">
        <v>36</v>
      </c>
      <c r="B24" s="21" t="s">
        <v>37</v>
      </c>
      <c r="C24" s="22">
        <v>515005</v>
      </c>
      <c r="D24" s="22">
        <v>0</v>
      </c>
      <c r="E24" s="22">
        <v>515005</v>
      </c>
    </row>
    <row r="25" spans="1:5" x14ac:dyDescent="0.2">
      <c r="A25" s="21" t="s">
        <v>38</v>
      </c>
      <c r="B25" s="21" t="s">
        <v>39</v>
      </c>
      <c r="C25" s="22">
        <v>7296839</v>
      </c>
      <c r="D25" s="22">
        <v>0</v>
      </c>
      <c r="E25" s="22">
        <v>7296839</v>
      </c>
    </row>
    <row r="26" spans="1:5" x14ac:dyDescent="0.2">
      <c r="A26" s="21" t="s">
        <v>40</v>
      </c>
      <c r="B26" s="21" t="s">
        <v>41</v>
      </c>
      <c r="C26" s="22">
        <v>1837</v>
      </c>
      <c r="D26" s="22">
        <v>0</v>
      </c>
      <c r="E26" s="22">
        <v>1837</v>
      </c>
    </row>
    <row r="27" spans="1:5" x14ac:dyDescent="0.2">
      <c r="A27" s="21" t="s">
        <v>42</v>
      </c>
      <c r="B27" s="21" t="s">
        <v>43</v>
      </c>
      <c r="C27" s="21"/>
      <c r="D27" s="21"/>
      <c r="E27" s="21"/>
    </row>
    <row r="28" spans="1:5" x14ac:dyDescent="0.2">
      <c r="A28" s="21" t="s">
        <v>143</v>
      </c>
      <c r="B28" s="21" t="s">
        <v>144</v>
      </c>
      <c r="C28" s="21"/>
      <c r="D28" s="21"/>
      <c r="E28" s="21"/>
    </row>
    <row r="29" spans="1:5" x14ac:dyDescent="0.2">
      <c r="A29" s="21" t="s">
        <v>44</v>
      </c>
      <c r="B29" s="21" t="s">
        <v>45</v>
      </c>
      <c r="C29" s="22">
        <v>46435</v>
      </c>
      <c r="D29" s="22">
        <v>0</v>
      </c>
      <c r="E29" s="22">
        <v>46435</v>
      </c>
    </row>
    <row r="30" spans="1:5" x14ac:dyDescent="0.2">
      <c r="A30" s="21" t="s">
        <v>145</v>
      </c>
      <c r="B30" s="21" t="s">
        <v>146</v>
      </c>
      <c r="C30" s="21"/>
      <c r="D30" s="21"/>
      <c r="E30" s="21"/>
    </row>
    <row r="31" spans="1:5" x14ac:dyDescent="0.2">
      <c r="A31" s="21" t="s">
        <v>46</v>
      </c>
      <c r="B31" s="21" t="s">
        <v>47</v>
      </c>
      <c r="C31" s="22">
        <v>23010</v>
      </c>
      <c r="D31" s="22">
        <v>0</v>
      </c>
      <c r="E31" s="22">
        <v>23010</v>
      </c>
    </row>
    <row r="32" spans="1:5" x14ac:dyDescent="0.2">
      <c r="A32" s="21" t="s">
        <v>48</v>
      </c>
      <c r="B32" s="21" t="s">
        <v>49</v>
      </c>
      <c r="C32" s="22">
        <v>135183</v>
      </c>
      <c r="D32" s="22">
        <v>0</v>
      </c>
      <c r="E32" s="22">
        <v>135183</v>
      </c>
    </row>
    <row r="33" spans="1:5" x14ac:dyDescent="0.2">
      <c r="A33" s="21" t="s">
        <v>132</v>
      </c>
      <c r="B33" s="21" t="s">
        <v>133</v>
      </c>
      <c r="C33" s="22">
        <v>83</v>
      </c>
      <c r="D33" s="22">
        <v>0</v>
      </c>
      <c r="E33" s="22">
        <v>83</v>
      </c>
    </row>
    <row r="34" spans="1:5" x14ac:dyDescent="0.2">
      <c r="A34" s="21" t="s">
        <v>50</v>
      </c>
      <c r="B34" s="21" t="s">
        <v>51</v>
      </c>
      <c r="C34" s="22">
        <v>2171701</v>
      </c>
      <c r="D34" s="22">
        <v>0</v>
      </c>
      <c r="E34" s="22">
        <v>2171701</v>
      </c>
    </row>
    <row r="35" spans="1:5" x14ac:dyDescent="0.2">
      <c r="A35" s="21" t="s">
        <v>52</v>
      </c>
      <c r="B35" s="21" t="s">
        <v>53</v>
      </c>
      <c r="C35" s="22">
        <v>4011999</v>
      </c>
      <c r="D35" s="22">
        <v>0</v>
      </c>
      <c r="E35" s="22">
        <v>4011999</v>
      </c>
    </row>
    <row r="36" spans="1:5" x14ac:dyDescent="0.2">
      <c r="A36" s="21" t="s">
        <v>54</v>
      </c>
      <c r="B36" s="21" t="s">
        <v>55</v>
      </c>
      <c r="C36" s="22">
        <v>176151</v>
      </c>
      <c r="D36" s="22">
        <v>0</v>
      </c>
      <c r="E36" s="22">
        <v>176151</v>
      </c>
    </row>
    <row r="37" spans="1:5" x14ac:dyDescent="0.2">
      <c r="A37" s="21" t="s">
        <v>56</v>
      </c>
      <c r="B37" s="21" t="s">
        <v>57</v>
      </c>
      <c r="C37" s="22">
        <v>-2016449</v>
      </c>
      <c r="D37" s="22">
        <v>0</v>
      </c>
      <c r="E37" s="22">
        <v>-2016449</v>
      </c>
    </row>
    <row r="38" spans="1:5" x14ac:dyDescent="0.2">
      <c r="A38" s="21" t="s">
        <v>58</v>
      </c>
      <c r="B38" s="21" t="s">
        <v>59</v>
      </c>
      <c r="C38" s="22">
        <v>0</v>
      </c>
      <c r="D38" s="22">
        <v>0</v>
      </c>
      <c r="E38" s="22">
        <v>0</v>
      </c>
    </row>
    <row r="39" spans="1:5" x14ac:dyDescent="0.2">
      <c r="A39" s="21" t="s">
        <v>60</v>
      </c>
      <c r="B39" s="21" t="s">
        <v>61</v>
      </c>
      <c r="C39" s="22">
        <v>8433964</v>
      </c>
      <c r="D39" s="22">
        <v>0</v>
      </c>
      <c r="E39" s="22">
        <v>8433964</v>
      </c>
    </row>
    <row r="40" spans="1:5" x14ac:dyDescent="0.2">
      <c r="A40" s="21" t="s">
        <v>62</v>
      </c>
      <c r="B40" s="21" t="s">
        <v>63</v>
      </c>
      <c r="C40" s="22">
        <v>-8433964</v>
      </c>
      <c r="D40" s="22">
        <v>0</v>
      </c>
      <c r="E40" s="22">
        <v>-8433964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35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x14ac:dyDescent="0.2">
      <c r="A1" s="2" t="s">
        <v>159</v>
      </c>
      <c r="B1" s="3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 t="s">
        <v>135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131</v>
      </c>
      <c r="C8" s="22">
        <v>14828201</v>
      </c>
      <c r="D8" s="22">
        <v>-4354781</v>
      </c>
      <c r="E8" s="22">
        <v>10473420</v>
      </c>
    </row>
    <row r="9" spans="1:5" x14ac:dyDescent="0.2">
      <c r="A9" s="21" t="s">
        <v>10</v>
      </c>
      <c r="B9" s="21" t="s">
        <v>11</v>
      </c>
      <c r="C9" s="22">
        <v>908155</v>
      </c>
      <c r="D9" s="22">
        <v>0</v>
      </c>
      <c r="E9" s="22">
        <v>908155</v>
      </c>
    </row>
    <row r="10" spans="1:5" x14ac:dyDescent="0.2">
      <c r="A10" s="21" t="s">
        <v>12</v>
      </c>
      <c r="B10" s="21" t="s">
        <v>13</v>
      </c>
      <c r="C10" s="22">
        <v>249213</v>
      </c>
      <c r="D10" s="22">
        <v>0</v>
      </c>
      <c r="E10" s="22">
        <v>249213</v>
      </c>
    </row>
    <row r="11" spans="1:5" x14ac:dyDescent="0.2">
      <c r="A11" s="21" t="s">
        <v>14</v>
      </c>
      <c r="B11" s="21" t="s">
        <v>15</v>
      </c>
      <c r="C11" s="22">
        <v>146344</v>
      </c>
      <c r="D11" s="22">
        <v>-107140</v>
      </c>
      <c r="E11" s="22">
        <v>39204</v>
      </c>
    </row>
    <row r="12" spans="1:5" x14ac:dyDescent="0.2">
      <c r="A12" s="21" t="s">
        <v>16</v>
      </c>
      <c r="B12" s="21" t="s">
        <v>17</v>
      </c>
      <c r="C12" s="22">
        <v>1178739</v>
      </c>
      <c r="D12" s="22">
        <v>-4705</v>
      </c>
      <c r="E12" s="22">
        <v>1174034</v>
      </c>
    </row>
    <row r="13" spans="1:5" x14ac:dyDescent="0.2">
      <c r="A13" s="21" t="s">
        <v>18</v>
      </c>
      <c r="B13" s="21" t="s">
        <v>19</v>
      </c>
      <c r="C13" s="22">
        <v>9673851</v>
      </c>
      <c r="D13" s="22">
        <v>-3036374</v>
      </c>
      <c r="E13" s="22">
        <v>6637477</v>
      </c>
    </row>
    <row r="14" spans="1:5" x14ac:dyDescent="0.2">
      <c r="A14" s="21" t="s">
        <v>20</v>
      </c>
      <c r="B14" s="21" t="s">
        <v>21</v>
      </c>
      <c r="C14" s="22">
        <v>35423</v>
      </c>
      <c r="D14" s="22">
        <v>-110</v>
      </c>
      <c r="E14" s="22">
        <v>35313</v>
      </c>
    </row>
    <row r="15" spans="1:5" x14ac:dyDescent="0.2">
      <c r="A15" s="21" t="s">
        <v>22</v>
      </c>
      <c r="B15" s="21" t="s">
        <v>23</v>
      </c>
      <c r="C15" s="22">
        <v>11890</v>
      </c>
      <c r="D15" s="22">
        <v>0</v>
      </c>
      <c r="E15" s="22">
        <v>11890</v>
      </c>
    </row>
    <row r="16" spans="1:5" x14ac:dyDescent="0.2">
      <c r="A16" s="21" t="s">
        <v>24</v>
      </c>
      <c r="B16" s="21" t="s">
        <v>25</v>
      </c>
      <c r="C16" s="22">
        <v>445202</v>
      </c>
      <c r="D16" s="22">
        <v>-268409</v>
      </c>
      <c r="E16" s="22">
        <v>176793</v>
      </c>
    </row>
    <row r="17" spans="1:5" x14ac:dyDescent="0.2">
      <c r="A17" s="21" t="s">
        <v>26</v>
      </c>
      <c r="B17" s="21" t="s">
        <v>27</v>
      </c>
      <c r="C17" s="22">
        <v>244573</v>
      </c>
      <c r="D17" s="22">
        <v>-240305</v>
      </c>
      <c r="E17" s="22">
        <v>4268</v>
      </c>
    </row>
    <row r="18" spans="1:5" x14ac:dyDescent="0.2">
      <c r="A18" s="21" t="s">
        <v>28</v>
      </c>
      <c r="B18" s="21" t="s">
        <v>29</v>
      </c>
      <c r="C18" s="22">
        <v>1603019</v>
      </c>
      <c r="D18" s="22">
        <v>-679263</v>
      </c>
      <c r="E18" s="22">
        <v>923756</v>
      </c>
    </row>
    <row r="19" spans="1:5" x14ac:dyDescent="0.2">
      <c r="A19" s="21" t="s">
        <v>30</v>
      </c>
      <c r="B19" s="21" t="s">
        <v>31</v>
      </c>
      <c r="C19" s="22">
        <v>331792</v>
      </c>
      <c r="D19" s="22">
        <v>-18475</v>
      </c>
      <c r="E19" s="22">
        <v>313317</v>
      </c>
    </row>
    <row r="20" spans="1:5" x14ac:dyDescent="0.2">
      <c r="A20" s="21" t="s">
        <v>32</v>
      </c>
      <c r="B20" s="21" t="s">
        <v>33</v>
      </c>
      <c r="C20" s="22">
        <v>10473420</v>
      </c>
      <c r="D20" s="22">
        <v>0</v>
      </c>
      <c r="E20" s="22">
        <v>10473420</v>
      </c>
    </row>
    <row r="21" spans="1:5" x14ac:dyDescent="0.2">
      <c r="A21" s="21" t="s">
        <v>34</v>
      </c>
      <c r="B21" s="21" t="s">
        <v>35</v>
      </c>
      <c r="C21" s="22">
        <v>8335358</v>
      </c>
      <c r="D21" s="22">
        <v>0</v>
      </c>
      <c r="E21" s="22">
        <v>8335358</v>
      </c>
    </row>
    <row r="22" spans="1:5" x14ac:dyDescent="0.2">
      <c r="A22" s="21" t="s">
        <v>36</v>
      </c>
      <c r="B22" s="21" t="s">
        <v>37</v>
      </c>
      <c r="C22" s="22">
        <v>534531</v>
      </c>
      <c r="D22" s="22">
        <v>0</v>
      </c>
      <c r="E22" s="22">
        <v>534531</v>
      </c>
    </row>
    <row r="23" spans="1:5" x14ac:dyDescent="0.2">
      <c r="A23" s="21" t="s">
        <v>38</v>
      </c>
      <c r="B23" s="21" t="s">
        <v>39</v>
      </c>
      <c r="C23" s="22">
        <v>7673888</v>
      </c>
      <c r="D23" s="22">
        <v>0</v>
      </c>
      <c r="E23" s="22">
        <v>7673888</v>
      </c>
    </row>
    <row r="24" spans="1:5" x14ac:dyDescent="0.2">
      <c r="A24" s="21" t="s">
        <v>40</v>
      </c>
      <c r="B24" s="21" t="s">
        <v>41</v>
      </c>
      <c r="C24" s="22">
        <v>3398</v>
      </c>
      <c r="D24" s="22">
        <v>0</v>
      </c>
      <c r="E24" s="22">
        <v>3398</v>
      </c>
    </row>
    <row r="25" spans="1:5" x14ac:dyDescent="0.2">
      <c r="A25" s="21" t="s">
        <v>44</v>
      </c>
      <c r="B25" s="21" t="s">
        <v>45</v>
      </c>
      <c r="C25" s="22">
        <v>47884</v>
      </c>
      <c r="D25" s="22">
        <v>0</v>
      </c>
      <c r="E25" s="22">
        <v>47884</v>
      </c>
    </row>
    <row r="26" spans="1:5" x14ac:dyDescent="0.2">
      <c r="A26" s="21" t="s">
        <v>46</v>
      </c>
      <c r="B26" s="21" t="s">
        <v>47</v>
      </c>
      <c r="C26" s="22">
        <v>31741</v>
      </c>
      <c r="D26" s="22">
        <v>0</v>
      </c>
      <c r="E26" s="22">
        <v>31741</v>
      </c>
    </row>
    <row r="27" spans="1:5" x14ac:dyDescent="0.2">
      <c r="A27" s="21" t="s">
        <v>48</v>
      </c>
      <c r="B27" s="21" t="s">
        <v>49</v>
      </c>
      <c r="C27" s="22">
        <v>43833</v>
      </c>
      <c r="D27" s="22">
        <v>0</v>
      </c>
      <c r="E27" s="22">
        <v>43833</v>
      </c>
    </row>
    <row r="28" spans="1:5" x14ac:dyDescent="0.2">
      <c r="A28" s="21" t="s">
        <v>132</v>
      </c>
      <c r="B28" s="21" t="s">
        <v>133</v>
      </c>
      <c r="C28" s="22">
        <v>83</v>
      </c>
      <c r="D28" s="22">
        <v>0</v>
      </c>
      <c r="E28" s="22">
        <v>83</v>
      </c>
    </row>
    <row r="29" spans="1:5" x14ac:dyDescent="0.2">
      <c r="A29" s="21" t="s">
        <v>50</v>
      </c>
      <c r="B29" s="21" t="s">
        <v>51</v>
      </c>
      <c r="C29" s="22">
        <v>2138062</v>
      </c>
      <c r="D29" s="22">
        <v>0</v>
      </c>
      <c r="E29" s="22">
        <v>2138062</v>
      </c>
    </row>
    <row r="30" spans="1:5" x14ac:dyDescent="0.2">
      <c r="A30" s="21" t="s">
        <v>52</v>
      </c>
      <c r="B30" s="21" t="s">
        <v>53</v>
      </c>
      <c r="C30" s="22">
        <v>4011999</v>
      </c>
      <c r="D30" s="22">
        <v>0</v>
      </c>
      <c r="E30" s="22">
        <v>4011999</v>
      </c>
    </row>
    <row r="31" spans="1:5" x14ac:dyDescent="0.2">
      <c r="A31" s="21" t="s">
        <v>54</v>
      </c>
      <c r="B31" s="21" t="s">
        <v>55</v>
      </c>
      <c r="C31" s="22">
        <v>176151</v>
      </c>
      <c r="D31" s="22">
        <v>0</v>
      </c>
      <c r="E31" s="22">
        <v>176151</v>
      </c>
    </row>
    <row r="32" spans="1:5" x14ac:dyDescent="0.2">
      <c r="A32" s="21" t="s">
        <v>56</v>
      </c>
      <c r="B32" s="21" t="s">
        <v>57</v>
      </c>
      <c r="C32" s="22">
        <v>-2050088</v>
      </c>
      <c r="D32" s="22">
        <v>0</v>
      </c>
      <c r="E32" s="22">
        <v>-2050088</v>
      </c>
    </row>
    <row r="33" spans="1:5" x14ac:dyDescent="0.2">
      <c r="A33" s="21" t="s">
        <v>58</v>
      </c>
      <c r="B33" s="21" t="s">
        <v>59</v>
      </c>
      <c r="C33" s="22">
        <v>0</v>
      </c>
      <c r="D33" s="22">
        <v>0</v>
      </c>
      <c r="E33" s="22">
        <v>0</v>
      </c>
    </row>
    <row r="34" spans="1:5" x14ac:dyDescent="0.2">
      <c r="A34" s="21" t="s">
        <v>60</v>
      </c>
      <c r="B34" s="21" t="s">
        <v>61</v>
      </c>
      <c r="C34" s="22">
        <v>8352034</v>
      </c>
      <c r="D34" s="22">
        <v>0</v>
      </c>
      <c r="E34" s="22">
        <v>8352034</v>
      </c>
    </row>
    <row r="35" spans="1:5" x14ac:dyDescent="0.2">
      <c r="A35" s="21" t="s">
        <v>62</v>
      </c>
      <c r="B35" s="21" t="s">
        <v>63</v>
      </c>
      <c r="C35" s="22">
        <v>-8352034</v>
      </c>
      <c r="D35" s="22">
        <v>0</v>
      </c>
      <c r="E35" s="22">
        <v>-8352034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35"/>
  <sheetViews>
    <sheetView workbookViewId="0">
      <selection activeCell="E29" sqref="E29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x14ac:dyDescent="0.2">
      <c r="A1" s="2" t="s">
        <v>159</v>
      </c>
      <c r="B1" s="3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>
        <v>38352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131</v>
      </c>
      <c r="C8" s="22">
        <v>14670088</v>
      </c>
      <c r="D8" s="22">
        <v>-4210902</v>
      </c>
      <c r="E8" s="22">
        <v>10459186</v>
      </c>
    </row>
    <row r="9" spans="1:5" x14ac:dyDescent="0.2">
      <c r="A9" s="21" t="s">
        <v>10</v>
      </c>
      <c r="B9" s="21" t="s">
        <v>11</v>
      </c>
      <c r="C9" s="22">
        <v>1148018</v>
      </c>
      <c r="D9" s="22">
        <v>0</v>
      </c>
      <c r="E9" s="22">
        <v>1148018</v>
      </c>
    </row>
    <row r="10" spans="1:5" x14ac:dyDescent="0.2">
      <c r="A10" s="21" t="s">
        <v>12</v>
      </c>
      <c r="B10" s="21" t="s">
        <v>13</v>
      </c>
      <c r="C10" s="22">
        <v>294750</v>
      </c>
      <c r="D10" s="22">
        <v>0</v>
      </c>
      <c r="E10" s="22">
        <v>294750</v>
      </c>
    </row>
    <row r="11" spans="1:5" x14ac:dyDescent="0.2">
      <c r="A11" s="21" t="s">
        <v>14</v>
      </c>
      <c r="B11" s="21" t="s">
        <v>15</v>
      </c>
      <c r="C11" s="22">
        <v>115126</v>
      </c>
      <c r="D11" s="22">
        <v>-82253</v>
      </c>
      <c r="E11" s="22">
        <v>32873</v>
      </c>
    </row>
    <row r="12" spans="1:5" x14ac:dyDescent="0.2">
      <c r="A12" s="21" t="s">
        <v>16</v>
      </c>
      <c r="B12" s="21" t="s">
        <v>17</v>
      </c>
      <c r="C12" s="22">
        <v>1036043</v>
      </c>
      <c r="D12" s="22">
        <v>-4708</v>
      </c>
      <c r="E12" s="22">
        <v>1031335</v>
      </c>
    </row>
    <row r="13" spans="1:5" x14ac:dyDescent="0.2">
      <c r="A13" s="21" t="s">
        <v>18</v>
      </c>
      <c r="B13" s="21" t="s">
        <v>19</v>
      </c>
      <c r="C13" s="22">
        <v>9463857</v>
      </c>
      <c r="D13" s="22">
        <v>-2917783</v>
      </c>
      <c r="E13" s="22">
        <v>6546074</v>
      </c>
    </row>
    <row r="14" spans="1:5" x14ac:dyDescent="0.2">
      <c r="A14" s="21" t="s">
        <v>20</v>
      </c>
      <c r="B14" s="21" t="s">
        <v>21</v>
      </c>
      <c r="C14" s="22">
        <v>24553</v>
      </c>
      <c r="D14" s="22">
        <v>-110</v>
      </c>
      <c r="E14" s="22">
        <v>24443</v>
      </c>
    </row>
    <row r="15" spans="1:5" x14ac:dyDescent="0.2">
      <c r="A15" s="21" t="s">
        <v>22</v>
      </c>
      <c r="B15" s="21" t="s">
        <v>23</v>
      </c>
      <c r="C15" s="22">
        <v>11890</v>
      </c>
      <c r="D15" s="22">
        <v>0</v>
      </c>
      <c r="E15" s="22">
        <v>11890</v>
      </c>
    </row>
    <row r="16" spans="1:5" x14ac:dyDescent="0.2">
      <c r="A16" s="21" t="s">
        <v>24</v>
      </c>
      <c r="B16" s="21" t="s">
        <v>25</v>
      </c>
      <c r="C16" s="22">
        <v>444290</v>
      </c>
      <c r="D16" s="22">
        <v>-268409</v>
      </c>
      <c r="E16" s="22">
        <v>175881</v>
      </c>
    </row>
    <row r="17" spans="1:5" x14ac:dyDescent="0.2">
      <c r="A17" s="21" t="s">
        <v>26</v>
      </c>
      <c r="B17" s="21" t="s">
        <v>27</v>
      </c>
      <c r="C17" s="22">
        <v>244878</v>
      </c>
      <c r="D17" s="22">
        <v>-240305</v>
      </c>
      <c r="E17" s="22">
        <v>4573</v>
      </c>
    </row>
    <row r="18" spans="1:5" x14ac:dyDescent="0.2">
      <c r="A18" s="21" t="s">
        <v>28</v>
      </c>
      <c r="B18" s="21" t="s">
        <v>29</v>
      </c>
      <c r="C18" s="22">
        <v>1609998</v>
      </c>
      <c r="D18" s="22">
        <v>-679266</v>
      </c>
      <c r="E18" s="22">
        <v>930732</v>
      </c>
    </row>
    <row r="19" spans="1:5" x14ac:dyDescent="0.2">
      <c r="A19" s="21" t="s">
        <v>30</v>
      </c>
      <c r="B19" s="21" t="s">
        <v>31</v>
      </c>
      <c r="C19" s="22">
        <v>276685</v>
      </c>
      <c r="D19" s="22">
        <v>-18068</v>
      </c>
      <c r="E19" s="22">
        <v>258617</v>
      </c>
    </row>
    <row r="20" spans="1:5" x14ac:dyDescent="0.2">
      <c r="A20" s="21" t="s">
        <v>32</v>
      </c>
      <c r="B20" s="21" t="s">
        <v>33</v>
      </c>
      <c r="C20" s="22">
        <v>10459186</v>
      </c>
      <c r="D20" s="22">
        <v>0</v>
      </c>
      <c r="E20" s="22">
        <v>10459186</v>
      </c>
    </row>
    <row r="21" spans="1:5" x14ac:dyDescent="0.2">
      <c r="A21" s="21" t="s">
        <v>34</v>
      </c>
      <c r="B21" s="21" t="s">
        <v>35</v>
      </c>
      <c r="C21" s="22">
        <v>8377944</v>
      </c>
      <c r="D21" s="22">
        <v>0</v>
      </c>
      <c r="E21" s="22">
        <v>8377944</v>
      </c>
    </row>
    <row r="22" spans="1:5" x14ac:dyDescent="0.2">
      <c r="A22" s="21" t="s">
        <v>36</v>
      </c>
      <c r="B22" s="21" t="s">
        <v>37</v>
      </c>
      <c r="C22" s="22">
        <v>585245</v>
      </c>
      <c r="D22" s="22">
        <v>0</v>
      </c>
      <c r="E22" s="22">
        <v>585245</v>
      </c>
    </row>
    <row r="23" spans="1:5" x14ac:dyDescent="0.2">
      <c r="A23" s="21" t="s">
        <v>38</v>
      </c>
      <c r="B23" s="21" t="s">
        <v>39</v>
      </c>
      <c r="C23" s="22">
        <v>7573113</v>
      </c>
      <c r="D23" s="22">
        <v>0</v>
      </c>
      <c r="E23" s="22">
        <v>7573113</v>
      </c>
    </row>
    <row r="24" spans="1:5" x14ac:dyDescent="0.2">
      <c r="A24" s="21" t="s">
        <v>40</v>
      </c>
      <c r="B24" s="21" t="s">
        <v>41</v>
      </c>
      <c r="C24" s="22">
        <v>5405</v>
      </c>
      <c r="D24" s="22">
        <v>0</v>
      </c>
      <c r="E24" s="22">
        <v>5405</v>
      </c>
    </row>
    <row r="25" spans="1:5" x14ac:dyDescent="0.2">
      <c r="A25" s="21" t="s">
        <v>44</v>
      </c>
      <c r="B25" s="21" t="s">
        <v>45</v>
      </c>
      <c r="C25" s="22">
        <v>57363</v>
      </c>
      <c r="D25" s="22">
        <v>0</v>
      </c>
      <c r="E25" s="22">
        <v>57363</v>
      </c>
    </row>
    <row r="26" spans="1:5" x14ac:dyDescent="0.2">
      <c r="A26" s="21" t="s">
        <v>46</v>
      </c>
      <c r="B26" s="21" t="s">
        <v>47</v>
      </c>
      <c r="C26" s="22">
        <v>54729</v>
      </c>
      <c r="D26" s="22">
        <v>0</v>
      </c>
      <c r="E26" s="22">
        <v>54729</v>
      </c>
    </row>
    <row r="27" spans="1:5" x14ac:dyDescent="0.2">
      <c r="A27" s="21" t="s">
        <v>48</v>
      </c>
      <c r="B27" s="21" t="s">
        <v>49</v>
      </c>
      <c r="C27" s="22">
        <v>102006</v>
      </c>
      <c r="D27" s="22">
        <v>0</v>
      </c>
      <c r="E27" s="22">
        <v>102006</v>
      </c>
    </row>
    <row r="28" spans="1:5" x14ac:dyDescent="0.2">
      <c r="A28" s="21" t="s">
        <v>132</v>
      </c>
      <c r="B28" s="21" t="s">
        <v>133</v>
      </c>
      <c r="C28" s="22">
        <v>83</v>
      </c>
      <c r="D28" s="22">
        <v>0</v>
      </c>
      <c r="E28" s="22">
        <v>83</v>
      </c>
    </row>
    <row r="29" spans="1:5" x14ac:dyDescent="0.2">
      <c r="A29" s="21" t="s">
        <v>50</v>
      </c>
      <c r="B29" s="21" t="s">
        <v>51</v>
      </c>
      <c r="C29" s="22">
        <v>2081242</v>
      </c>
      <c r="D29" s="22">
        <v>0</v>
      </c>
      <c r="E29" s="22">
        <v>2081242</v>
      </c>
    </row>
    <row r="30" spans="1:5" x14ac:dyDescent="0.2">
      <c r="A30" s="21" t="s">
        <v>52</v>
      </c>
      <c r="B30" s="21" t="s">
        <v>53</v>
      </c>
      <c r="C30" s="22">
        <v>4011999</v>
      </c>
      <c r="D30" s="22">
        <v>0</v>
      </c>
      <c r="E30" s="22">
        <v>4011999</v>
      </c>
    </row>
    <row r="31" spans="1:5" x14ac:dyDescent="0.2">
      <c r="A31" s="21" t="s">
        <v>54</v>
      </c>
      <c r="B31" s="21" t="s">
        <v>55</v>
      </c>
      <c r="C31" s="22">
        <v>176151</v>
      </c>
      <c r="D31" s="22">
        <v>0</v>
      </c>
      <c r="E31" s="22">
        <v>176151</v>
      </c>
    </row>
    <row r="32" spans="1:5" x14ac:dyDescent="0.2">
      <c r="A32" s="21" t="s">
        <v>56</v>
      </c>
      <c r="B32" s="21" t="s">
        <v>57</v>
      </c>
      <c r="C32" s="22">
        <v>-2106908</v>
      </c>
      <c r="D32" s="22">
        <v>0</v>
      </c>
      <c r="E32" s="22">
        <v>-2106908</v>
      </c>
    </row>
    <row r="33" spans="1:5" x14ac:dyDescent="0.2">
      <c r="A33" s="21" t="s">
        <v>58</v>
      </c>
      <c r="B33" s="21" t="s">
        <v>59</v>
      </c>
      <c r="C33" s="22">
        <v>0</v>
      </c>
      <c r="D33" s="22">
        <v>0</v>
      </c>
      <c r="E33" s="22">
        <v>0</v>
      </c>
    </row>
    <row r="34" spans="1:5" x14ac:dyDescent="0.2">
      <c r="A34" s="21" t="s">
        <v>60</v>
      </c>
      <c r="B34" s="21" t="s">
        <v>61</v>
      </c>
      <c r="C34" s="22">
        <v>8438725</v>
      </c>
      <c r="D34" s="22">
        <v>0</v>
      </c>
      <c r="E34" s="22">
        <v>8438725</v>
      </c>
    </row>
    <row r="35" spans="1:5" x14ac:dyDescent="0.2">
      <c r="A35" s="21" t="s">
        <v>62</v>
      </c>
      <c r="B35" s="21" t="s">
        <v>63</v>
      </c>
      <c r="C35" s="22">
        <v>-8438725</v>
      </c>
      <c r="D35" s="22">
        <v>0</v>
      </c>
      <c r="E35" s="22">
        <v>-8438725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4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x14ac:dyDescent="0.2">
      <c r="A1" s="2" t="s">
        <v>159</v>
      </c>
      <c r="B1" s="3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>
        <v>38260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t="s">
        <v>8</v>
      </c>
      <c r="B8" t="s">
        <v>9</v>
      </c>
      <c r="C8" s="7">
        <v>14646613</v>
      </c>
      <c r="D8" s="7">
        <v>-4286017</v>
      </c>
      <c r="E8" s="7">
        <v>10360596</v>
      </c>
    </row>
    <row r="9" spans="1:5" x14ac:dyDescent="0.2">
      <c r="A9" t="s">
        <v>10</v>
      </c>
      <c r="B9" t="s">
        <v>11</v>
      </c>
      <c r="C9" s="7">
        <v>1153555</v>
      </c>
      <c r="D9">
        <v>0</v>
      </c>
      <c r="E9" s="7">
        <v>1153555</v>
      </c>
    </row>
    <row r="10" spans="1:5" x14ac:dyDescent="0.2">
      <c r="A10" t="s">
        <v>12</v>
      </c>
      <c r="B10" t="s">
        <v>13</v>
      </c>
      <c r="C10" s="7">
        <v>317958</v>
      </c>
      <c r="D10">
        <v>0</v>
      </c>
      <c r="E10" s="7">
        <v>317958</v>
      </c>
    </row>
    <row r="11" spans="1:5" x14ac:dyDescent="0.2">
      <c r="A11" t="s">
        <v>14</v>
      </c>
      <c r="B11" t="s">
        <v>15</v>
      </c>
      <c r="C11" s="7">
        <v>107222</v>
      </c>
      <c r="D11" s="7">
        <v>-81096</v>
      </c>
      <c r="E11" s="7">
        <v>26126</v>
      </c>
    </row>
    <row r="12" spans="1:5" x14ac:dyDescent="0.2">
      <c r="A12" t="s">
        <v>16</v>
      </c>
      <c r="B12" t="s">
        <v>17</v>
      </c>
      <c r="C12" s="7">
        <v>1182009</v>
      </c>
      <c r="D12" s="7">
        <v>-4708</v>
      </c>
      <c r="E12" s="7">
        <v>1177301</v>
      </c>
    </row>
    <row r="13" spans="1:5" x14ac:dyDescent="0.2">
      <c r="A13" t="s">
        <v>18</v>
      </c>
      <c r="B13" t="s">
        <v>19</v>
      </c>
      <c r="C13" s="7">
        <v>9184628</v>
      </c>
      <c r="D13" s="7">
        <v>-2873098</v>
      </c>
      <c r="E13" s="7">
        <v>6311530</v>
      </c>
    </row>
    <row r="14" spans="1:5" x14ac:dyDescent="0.2">
      <c r="A14" t="s">
        <v>20</v>
      </c>
      <c r="B14" t="s">
        <v>21</v>
      </c>
      <c r="C14" s="7">
        <v>7254</v>
      </c>
      <c r="D14">
        <v>-110</v>
      </c>
      <c r="E14" s="7">
        <v>7144</v>
      </c>
    </row>
    <row r="15" spans="1:5" x14ac:dyDescent="0.2">
      <c r="A15" t="s">
        <v>22</v>
      </c>
      <c r="B15" t="s">
        <v>23</v>
      </c>
      <c r="C15" s="7">
        <v>13871</v>
      </c>
      <c r="D15">
        <v>0</v>
      </c>
      <c r="E15" s="7">
        <v>13871</v>
      </c>
    </row>
    <row r="16" spans="1:5" x14ac:dyDescent="0.2">
      <c r="A16" t="s">
        <v>24</v>
      </c>
      <c r="B16" t="s">
        <v>25</v>
      </c>
      <c r="C16" s="7">
        <v>446226</v>
      </c>
      <c r="D16" s="7">
        <v>-269137</v>
      </c>
      <c r="E16" s="7">
        <v>177089</v>
      </c>
    </row>
    <row r="17" spans="1:5" x14ac:dyDescent="0.2">
      <c r="A17" t="s">
        <v>26</v>
      </c>
      <c r="B17" t="s">
        <v>27</v>
      </c>
      <c r="C17" s="7">
        <v>244235</v>
      </c>
      <c r="D17" s="7">
        <v>-239355</v>
      </c>
      <c r="E17" s="7">
        <v>4880</v>
      </c>
    </row>
    <row r="18" spans="1:5" x14ac:dyDescent="0.2">
      <c r="A18" t="s">
        <v>28</v>
      </c>
      <c r="B18" t="s">
        <v>29</v>
      </c>
      <c r="C18" s="7">
        <v>1650021</v>
      </c>
      <c r="D18" s="7">
        <v>-796996</v>
      </c>
      <c r="E18" s="7">
        <v>853025</v>
      </c>
    </row>
    <row r="19" spans="1:5" x14ac:dyDescent="0.2">
      <c r="A19" t="s">
        <v>30</v>
      </c>
      <c r="B19" t="s">
        <v>31</v>
      </c>
      <c r="C19" s="7">
        <v>339634</v>
      </c>
      <c r="D19" s="7">
        <v>-21517</v>
      </c>
      <c r="E19" s="7">
        <v>318117</v>
      </c>
    </row>
    <row r="20" spans="1:5" x14ac:dyDescent="0.2">
      <c r="A20" t="s">
        <v>32</v>
      </c>
      <c r="B20" t="s">
        <v>33</v>
      </c>
      <c r="C20" s="7">
        <v>10360596</v>
      </c>
      <c r="D20">
        <v>0</v>
      </c>
      <c r="E20" s="7">
        <v>10360596</v>
      </c>
    </row>
    <row r="21" spans="1:5" x14ac:dyDescent="0.2">
      <c r="A21" t="s">
        <v>34</v>
      </c>
      <c r="B21" t="s">
        <v>35</v>
      </c>
      <c r="C21" s="7">
        <v>8406187</v>
      </c>
      <c r="D21">
        <v>0</v>
      </c>
      <c r="E21" s="7">
        <v>8406187</v>
      </c>
    </row>
    <row r="22" spans="1:5" x14ac:dyDescent="0.2">
      <c r="A22" t="s">
        <v>36</v>
      </c>
      <c r="B22" t="s">
        <v>37</v>
      </c>
      <c r="C22" s="7">
        <v>685204</v>
      </c>
      <c r="D22">
        <v>0</v>
      </c>
      <c r="E22" s="7">
        <v>685204</v>
      </c>
    </row>
    <row r="23" spans="1:5" x14ac:dyDescent="0.2">
      <c r="A23" t="s">
        <v>38</v>
      </c>
      <c r="B23" t="s">
        <v>39</v>
      </c>
      <c r="C23" s="7">
        <v>7412404</v>
      </c>
      <c r="D23">
        <v>0</v>
      </c>
      <c r="E23" s="7">
        <v>7412404</v>
      </c>
    </row>
    <row r="24" spans="1:5" x14ac:dyDescent="0.2">
      <c r="A24" t="s">
        <v>40</v>
      </c>
      <c r="B24" t="s">
        <v>41</v>
      </c>
      <c r="C24" s="7">
        <v>4166</v>
      </c>
      <c r="D24">
        <v>0</v>
      </c>
      <c r="E24" s="7">
        <v>4166</v>
      </c>
    </row>
    <row r="25" spans="1:5" x14ac:dyDescent="0.2">
      <c r="A25" t="s">
        <v>44</v>
      </c>
      <c r="B25" t="s">
        <v>45</v>
      </c>
      <c r="C25" s="7">
        <v>25520</v>
      </c>
      <c r="D25">
        <v>0</v>
      </c>
      <c r="E25" s="7">
        <v>25520</v>
      </c>
    </row>
    <row r="26" spans="1:5" x14ac:dyDescent="0.2">
      <c r="A26" t="s">
        <v>46</v>
      </c>
      <c r="B26" t="s">
        <v>47</v>
      </c>
      <c r="C26" s="7">
        <v>98766</v>
      </c>
      <c r="D26">
        <v>0</v>
      </c>
      <c r="E26" s="7">
        <v>98766</v>
      </c>
    </row>
    <row r="27" spans="1:5" x14ac:dyDescent="0.2">
      <c r="A27" t="s">
        <v>48</v>
      </c>
      <c r="B27" t="s">
        <v>49</v>
      </c>
      <c r="C27" s="7">
        <v>180127</v>
      </c>
      <c r="D27">
        <v>0</v>
      </c>
      <c r="E27" s="7">
        <v>180127</v>
      </c>
    </row>
    <row r="28" spans="1:5" x14ac:dyDescent="0.2">
      <c r="A28" t="s">
        <v>50</v>
      </c>
      <c r="B28" t="s">
        <v>51</v>
      </c>
      <c r="C28" s="7">
        <v>1954409</v>
      </c>
      <c r="D28">
        <v>0</v>
      </c>
      <c r="E28" s="7">
        <v>1954409</v>
      </c>
    </row>
    <row r="29" spans="1:5" x14ac:dyDescent="0.2">
      <c r="A29" t="s">
        <v>52</v>
      </c>
      <c r="B29" t="s">
        <v>53</v>
      </c>
      <c r="C29" s="7">
        <v>4022164</v>
      </c>
      <c r="D29">
        <v>0</v>
      </c>
      <c r="E29" s="7">
        <v>4022164</v>
      </c>
    </row>
    <row r="30" spans="1:5" x14ac:dyDescent="0.2">
      <c r="A30" t="s">
        <v>54</v>
      </c>
      <c r="B30" t="s">
        <v>55</v>
      </c>
      <c r="C30" s="7">
        <v>39738</v>
      </c>
      <c r="D30">
        <v>0</v>
      </c>
      <c r="E30" s="7">
        <v>39738</v>
      </c>
    </row>
    <row r="31" spans="1:5" x14ac:dyDescent="0.2">
      <c r="A31" t="s">
        <v>56</v>
      </c>
      <c r="B31" t="s">
        <v>57</v>
      </c>
      <c r="C31" s="7">
        <v>-2107493</v>
      </c>
      <c r="D31">
        <v>0</v>
      </c>
      <c r="E31" s="7">
        <v>-2107493</v>
      </c>
    </row>
    <row r="32" spans="1:5" x14ac:dyDescent="0.2">
      <c r="A32" t="s">
        <v>58</v>
      </c>
      <c r="B32" t="s">
        <v>59</v>
      </c>
      <c r="C32">
        <v>0</v>
      </c>
      <c r="D32">
        <v>0</v>
      </c>
      <c r="E32">
        <v>0</v>
      </c>
    </row>
    <row r="33" spans="1:5" x14ac:dyDescent="0.2">
      <c r="A33" t="s">
        <v>60</v>
      </c>
      <c r="B33" t="s">
        <v>61</v>
      </c>
      <c r="C33" s="7">
        <v>9087104</v>
      </c>
      <c r="D33">
        <v>0</v>
      </c>
      <c r="E33" s="7">
        <v>9087104</v>
      </c>
    </row>
    <row r="34" spans="1:5" x14ac:dyDescent="0.2">
      <c r="A34" t="s">
        <v>62</v>
      </c>
      <c r="B34" t="s">
        <v>63</v>
      </c>
      <c r="C34" s="7">
        <v>-9087104</v>
      </c>
      <c r="D34">
        <v>0</v>
      </c>
      <c r="E34" s="7">
        <v>-9087104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34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x14ac:dyDescent="0.2">
      <c r="A1" s="2" t="s">
        <v>159</v>
      </c>
      <c r="B1" s="3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>
        <v>38168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t="s">
        <v>8</v>
      </c>
      <c r="B8" t="s">
        <v>9</v>
      </c>
      <c r="C8" s="7">
        <v>13912798</v>
      </c>
      <c r="D8" s="7">
        <v>-3471415</v>
      </c>
      <c r="E8" s="7">
        <v>10441383</v>
      </c>
    </row>
    <row r="9" spans="1:5" x14ac:dyDescent="0.2">
      <c r="A9" t="s">
        <v>10</v>
      </c>
      <c r="B9" t="s">
        <v>11</v>
      </c>
      <c r="C9" s="7">
        <v>1061900</v>
      </c>
      <c r="D9">
        <v>0</v>
      </c>
      <c r="E9" s="7">
        <v>1061900</v>
      </c>
    </row>
    <row r="10" spans="1:5" x14ac:dyDescent="0.2">
      <c r="A10" t="s">
        <v>12</v>
      </c>
      <c r="B10" t="s">
        <v>13</v>
      </c>
      <c r="C10" s="7">
        <v>231875</v>
      </c>
      <c r="D10">
        <v>0</v>
      </c>
      <c r="E10" s="7">
        <v>231875</v>
      </c>
    </row>
    <row r="11" spans="1:5" x14ac:dyDescent="0.2">
      <c r="A11" t="s">
        <v>14</v>
      </c>
      <c r="B11" t="s">
        <v>15</v>
      </c>
      <c r="C11" s="7">
        <v>113270</v>
      </c>
      <c r="D11" s="7">
        <v>-77316</v>
      </c>
      <c r="E11" s="7">
        <v>35954</v>
      </c>
    </row>
    <row r="12" spans="1:5" x14ac:dyDescent="0.2">
      <c r="A12" t="s">
        <v>16</v>
      </c>
      <c r="B12" t="s">
        <v>17</v>
      </c>
      <c r="C12" s="7">
        <v>984206</v>
      </c>
      <c r="D12" s="7">
        <v>-4708</v>
      </c>
      <c r="E12" s="7">
        <v>979498</v>
      </c>
    </row>
    <row r="13" spans="1:5" x14ac:dyDescent="0.2">
      <c r="A13" t="s">
        <v>18</v>
      </c>
      <c r="B13" t="s">
        <v>19</v>
      </c>
      <c r="C13" s="7">
        <v>8781515</v>
      </c>
      <c r="D13" s="7">
        <v>-2079399</v>
      </c>
      <c r="E13" s="7">
        <v>6702116</v>
      </c>
    </row>
    <row r="14" spans="1:5" x14ac:dyDescent="0.2">
      <c r="A14" t="s">
        <v>20</v>
      </c>
      <c r="B14" t="s">
        <v>21</v>
      </c>
      <c r="C14" s="7">
        <v>18690</v>
      </c>
      <c r="D14">
        <v>-110</v>
      </c>
      <c r="E14" s="7">
        <v>18580</v>
      </c>
    </row>
    <row r="15" spans="1:5" x14ac:dyDescent="0.2">
      <c r="A15" t="s">
        <v>22</v>
      </c>
      <c r="B15" t="s">
        <v>23</v>
      </c>
      <c r="C15" s="7">
        <v>13871</v>
      </c>
      <c r="D15">
        <v>0</v>
      </c>
      <c r="E15" s="7">
        <v>13871</v>
      </c>
    </row>
    <row r="16" spans="1:5" x14ac:dyDescent="0.2">
      <c r="A16" t="s">
        <v>24</v>
      </c>
      <c r="B16" t="s">
        <v>25</v>
      </c>
      <c r="C16" s="7">
        <v>445926</v>
      </c>
      <c r="D16" s="7">
        <v>-251127</v>
      </c>
      <c r="E16" s="7">
        <v>194799</v>
      </c>
    </row>
    <row r="17" spans="1:5" x14ac:dyDescent="0.2">
      <c r="A17" t="s">
        <v>26</v>
      </c>
      <c r="B17" t="s">
        <v>27</v>
      </c>
      <c r="C17" s="7">
        <v>244541</v>
      </c>
      <c r="D17" s="7">
        <v>-239355</v>
      </c>
      <c r="E17" s="7">
        <v>5186</v>
      </c>
    </row>
    <row r="18" spans="1:5" x14ac:dyDescent="0.2">
      <c r="A18" t="s">
        <v>28</v>
      </c>
      <c r="B18" t="s">
        <v>29</v>
      </c>
      <c r="C18" s="7">
        <v>1635936</v>
      </c>
      <c r="D18" s="7">
        <v>-797268</v>
      </c>
      <c r="E18" s="7">
        <v>838668</v>
      </c>
    </row>
    <row r="19" spans="1:5" x14ac:dyDescent="0.2">
      <c r="A19" t="s">
        <v>30</v>
      </c>
      <c r="B19" t="s">
        <v>31</v>
      </c>
      <c r="C19" s="7">
        <v>381068</v>
      </c>
      <c r="D19" s="7">
        <v>-22132</v>
      </c>
      <c r="E19" s="7">
        <v>358936</v>
      </c>
    </row>
    <row r="20" spans="1:5" x14ac:dyDescent="0.2">
      <c r="A20" t="s">
        <v>32</v>
      </c>
      <c r="B20" t="s">
        <v>33</v>
      </c>
      <c r="C20" s="7">
        <v>10441383</v>
      </c>
      <c r="D20">
        <v>0</v>
      </c>
      <c r="E20" s="7">
        <v>10441383</v>
      </c>
    </row>
    <row r="21" spans="1:5" x14ac:dyDescent="0.2">
      <c r="A21" t="s">
        <v>34</v>
      </c>
      <c r="B21" t="s">
        <v>35</v>
      </c>
      <c r="C21" s="7">
        <v>7912703</v>
      </c>
      <c r="D21">
        <v>0</v>
      </c>
      <c r="E21" s="7">
        <v>7912703</v>
      </c>
    </row>
    <row r="22" spans="1:5" x14ac:dyDescent="0.2">
      <c r="A22" t="s">
        <v>36</v>
      </c>
      <c r="B22" t="s">
        <v>37</v>
      </c>
      <c r="C22" s="7">
        <v>995537</v>
      </c>
      <c r="D22">
        <v>0</v>
      </c>
      <c r="E22" s="7">
        <v>995537</v>
      </c>
    </row>
    <row r="23" spans="1:5" x14ac:dyDescent="0.2">
      <c r="A23" t="s">
        <v>38</v>
      </c>
      <c r="B23" t="s">
        <v>39</v>
      </c>
      <c r="C23" s="7">
        <v>6720626</v>
      </c>
      <c r="D23">
        <v>0</v>
      </c>
      <c r="E23" s="7">
        <v>6720626</v>
      </c>
    </row>
    <row r="24" spans="1:5" x14ac:dyDescent="0.2">
      <c r="A24" t="s">
        <v>40</v>
      </c>
      <c r="B24" t="s">
        <v>41</v>
      </c>
      <c r="C24" s="7">
        <v>3103</v>
      </c>
      <c r="D24">
        <v>0</v>
      </c>
      <c r="E24" s="7">
        <v>3103</v>
      </c>
    </row>
    <row r="25" spans="1:5" x14ac:dyDescent="0.2">
      <c r="A25" t="s">
        <v>44</v>
      </c>
      <c r="B25" t="s">
        <v>45</v>
      </c>
      <c r="C25" s="7">
        <v>36968</v>
      </c>
      <c r="D25">
        <v>0</v>
      </c>
      <c r="E25" s="7">
        <v>36968</v>
      </c>
    </row>
    <row r="26" spans="1:5" x14ac:dyDescent="0.2">
      <c r="A26" t="s">
        <v>46</v>
      </c>
      <c r="B26" t="s">
        <v>47</v>
      </c>
      <c r="C26" s="7">
        <v>39773</v>
      </c>
      <c r="D26">
        <v>0</v>
      </c>
      <c r="E26" s="7">
        <v>39773</v>
      </c>
    </row>
    <row r="27" spans="1:5" x14ac:dyDescent="0.2">
      <c r="A27" t="s">
        <v>48</v>
      </c>
      <c r="B27" t="s">
        <v>49</v>
      </c>
      <c r="C27" s="7">
        <v>116696</v>
      </c>
      <c r="D27">
        <v>0</v>
      </c>
      <c r="E27" s="7">
        <v>116696</v>
      </c>
    </row>
    <row r="28" spans="1:5" x14ac:dyDescent="0.2">
      <c r="A28" t="s">
        <v>50</v>
      </c>
      <c r="B28" t="s">
        <v>51</v>
      </c>
      <c r="C28" s="7">
        <v>2528680</v>
      </c>
      <c r="D28">
        <v>0</v>
      </c>
      <c r="E28" s="7">
        <v>2528680</v>
      </c>
    </row>
    <row r="29" spans="1:5" x14ac:dyDescent="0.2">
      <c r="A29" t="s">
        <v>52</v>
      </c>
      <c r="B29" t="s">
        <v>53</v>
      </c>
      <c r="C29" s="7">
        <v>2983814</v>
      </c>
      <c r="D29">
        <v>0</v>
      </c>
      <c r="E29" s="7">
        <v>2983814</v>
      </c>
    </row>
    <row r="30" spans="1:5" x14ac:dyDescent="0.2">
      <c r="A30" t="s">
        <v>54</v>
      </c>
      <c r="B30" t="s">
        <v>55</v>
      </c>
      <c r="C30" s="7">
        <v>39738</v>
      </c>
      <c r="D30">
        <v>0</v>
      </c>
      <c r="E30" s="7">
        <v>39738</v>
      </c>
    </row>
    <row r="31" spans="1:5" x14ac:dyDescent="0.2">
      <c r="A31" t="s">
        <v>56</v>
      </c>
      <c r="B31" t="s">
        <v>57</v>
      </c>
      <c r="C31" s="7">
        <v>-494872</v>
      </c>
      <c r="D31">
        <v>0</v>
      </c>
      <c r="E31" s="7">
        <v>-494872</v>
      </c>
    </row>
    <row r="32" spans="1:5" x14ac:dyDescent="0.2">
      <c r="A32" t="s">
        <v>58</v>
      </c>
      <c r="B32" t="s">
        <v>59</v>
      </c>
      <c r="C32">
        <v>0</v>
      </c>
      <c r="D32">
        <v>0</v>
      </c>
      <c r="E32">
        <v>0</v>
      </c>
    </row>
    <row r="33" spans="1:5" x14ac:dyDescent="0.2">
      <c r="A33" t="s">
        <v>60</v>
      </c>
      <c r="B33" t="s">
        <v>61</v>
      </c>
      <c r="C33" s="7">
        <v>8973694</v>
      </c>
      <c r="D33">
        <v>0</v>
      </c>
      <c r="E33" s="7">
        <v>8973694</v>
      </c>
    </row>
    <row r="34" spans="1:5" x14ac:dyDescent="0.2">
      <c r="A34" t="s">
        <v>62</v>
      </c>
      <c r="B34" t="s">
        <v>63</v>
      </c>
      <c r="C34" s="7">
        <v>-8973694</v>
      </c>
      <c r="D34">
        <v>0</v>
      </c>
      <c r="E34" s="7">
        <v>-8973694</v>
      </c>
    </row>
  </sheetData>
  <mergeCells count="2">
    <mergeCell ref="A3:E3"/>
    <mergeCell ref="A4:E4"/>
  </mergeCells>
  <phoneticPr fontId="0" type="noConversion"/>
  <pageMargins left="0.75" right="0.75" top="0.69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E35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x14ac:dyDescent="0.2">
      <c r="A1" s="2" t="s">
        <v>159</v>
      </c>
      <c r="B1" s="3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5">
        <v>38077</v>
      </c>
      <c r="B4" s="116"/>
      <c r="C4" s="116"/>
      <c r="D4" s="116"/>
      <c r="E4" s="116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t="s">
        <v>8</v>
      </c>
      <c r="B8" t="s">
        <v>9</v>
      </c>
      <c r="C8" s="7">
        <v>12844794</v>
      </c>
      <c r="D8" s="7">
        <v>-3205451</v>
      </c>
      <c r="E8" s="7">
        <v>9639343</v>
      </c>
    </row>
    <row r="9" spans="1:5" x14ac:dyDescent="0.2">
      <c r="A9" t="s">
        <v>10</v>
      </c>
      <c r="B9" t="s">
        <v>11</v>
      </c>
      <c r="C9" s="7">
        <v>821506</v>
      </c>
      <c r="D9">
        <v>0</v>
      </c>
      <c r="E9" s="7">
        <v>821506</v>
      </c>
    </row>
    <row r="10" spans="1:5" ht="29.25" customHeight="1" x14ac:dyDescent="0.2">
      <c r="A10" t="s">
        <v>12</v>
      </c>
      <c r="B10" s="8" t="s">
        <v>13</v>
      </c>
      <c r="C10" s="7">
        <v>703710</v>
      </c>
      <c r="D10">
        <v>0</v>
      </c>
      <c r="E10" s="7">
        <v>703710</v>
      </c>
    </row>
    <row r="11" spans="1:5" x14ac:dyDescent="0.2">
      <c r="A11" t="s">
        <v>14</v>
      </c>
      <c r="B11" t="s">
        <v>15</v>
      </c>
      <c r="C11" s="7">
        <v>102164</v>
      </c>
      <c r="D11" s="7">
        <v>-73372</v>
      </c>
      <c r="E11" s="7">
        <v>28792</v>
      </c>
    </row>
    <row r="12" spans="1:5" x14ac:dyDescent="0.2">
      <c r="A12" t="s">
        <v>16</v>
      </c>
      <c r="B12" t="s">
        <v>17</v>
      </c>
      <c r="C12" s="7">
        <v>966699</v>
      </c>
      <c r="D12" s="7">
        <v>-4707</v>
      </c>
      <c r="E12" s="7">
        <v>961992</v>
      </c>
    </row>
    <row r="13" spans="1:5" x14ac:dyDescent="0.2">
      <c r="A13" t="s">
        <v>18</v>
      </c>
      <c r="B13" t="s">
        <v>19</v>
      </c>
      <c r="C13" s="7">
        <v>7425901</v>
      </c>
      <c r="D13" s="7">
        <v>-1687067</v>
      </c>
      <c r="E13" s="7">
        <v>5738834</v>
      </c>
    </row>
    <row r="14" spans="1:5" x14ac:dyDescent="0.2">
      <c r="A14" t="s">
        <v>20</v>
      </c>
      <c r="B14" t="s">
        <v>21</v>
      </c>
      <c r="C14" s="7">
        <v>11913</v>
      </c>
      <c r="D14">
        <v>-110</v>
      </c>
      <c r="E14" s="7">
        <v>11803</v>
      </c>
    </row>
    <row r="15" spans="1:5" x14ac:dyDescent="0.2">
      <c r="A15" t="s">
        <v>22</v>
      </c>
      <c r="B15" t="s">
        <v>23</v>
      </c>
      <c r="C15" s="7">
        <v>15853</v>
      </c>
      <c r="D15">
        <v>0</v>
      </c>
      <c r="E15" s="7">
        <v>15853</v>
      </c>
    </row>
    <row r="16" spans="1:5" x14ac:dyDescent="0.2">
      <c r="A16" t="s">
        <v>24</v>
      </c>
      <c r="B16" t="s">
        <v>25</v>
      </c>
      <c r="C16" s="7">
        <v>444236</v>
      </c>
      <c r="D16" s="7">
        <v>-251273</v>
      </c>
      <c r="E16" s="7">
        <v>192963</v>
      </c>
    </row>
    <row r="17" spans="1:5" x14ac:dyDescent="0.2">
      <c r="A17" t="s">
        <v>26</v>
      </c>
      <c r="B17" t="s">
        <v>27</v>
      </c>
      <c r="C17" s="7">
        <v>242285</v>
      </c>
      <c r="D17" s="7">
        <v>-239355</v>
      </c>
      <c r="E17" s="7">
        <v>2930</v>
      </c>
    </row>
    <row r="18" spans="1:5" x14ac:dyDescent="0.2">
      <c r="A18" t="s">
        <v>28</v>
      </c>
      <c r="B18" t="s">
        <v>29</v>
      </c>
      <c r="C18" s="7">
        <v>1652690</v>
      </c>
      <c r="D18" s="7">
        <v>-797381</v>
      </c>
      <c r="E18" s="7">
        <v>855309</v>
      </c>
    </row>
    <row r="19" spans="1:5" x14ac:dyDescent="0.2">
      <c r="A19" t="s">
        <v>30</v>
      </c>
      <c r="B19" t="s">
        <v>31</v>
      </c>
      <c r="C19" s="7">
        <v>445408</v>
      </c>
      <c r="D19" s="7">
        <v>-139762</v>
      </c>
      <c r="E19" s="7">
        <v>305646</v>
      </c>
    </row>
    <row r="20" spans="1:5" x14ac:dyDescent="0.2">
      <c r="A20" t="s">
        <v>32</v>
      </c>
      <c r="B20" t="s">
        <v>33</v>
      </c>
      <c r="C20" s="7">
        <v>9639343</v>
      </c>
      <c r="D20">
        <v>0</v>
      </c>
      <c r="E20" s="7">
        <v>9639343</v>
      </c>
    </row>
    <row r="21" spans="1:5" x14ac:dyDescent="0.2">
      <c r="A21" t="s">
        <v>34</v>
      </c>
      <c r="B21" t="s">
        <v>35</v>
      </c>
      <c r="C21" s="7">
        <v>7476307</v>
      </c>
      <c r="D21">
        <v>0</v>
      </c>
      <c r="E21" s="7">
        <v>7476307</v>
      </c>
    </row>
    <row r="22" spans="1:5" x14ac:dyDescent="0.2">
      <c r="A22" t="s">
        <v>36</v>
      </c>
      <c r="B22" t="s">
        <v>37</v>
      </c>
      <c r="C22" s="7">
        <v>2090809</v>
      </c>
      <c r="D22">
        <v>0</v>
      </c>
      <c r="E22" s="7">
        <v>2090809</v>
      </c>
    </row>
    <row r="23" spans="1:5" x14ac:dyDescent="0.2">
      <c r="A23" t="s">
        <v>38</v>
      </c>
      <c r="B23" t="s">
        <v>39</v>
      </c>
      <c r="C23" s="7">
        <v>5129342</v>
      </c>
      <c r="D23">
        <v>0</v>
      </c>
      <c r="E23" s="7">
        <v>5129342</v>
      </c>
    </row>
    <row r="24" spans="1:5" x14ac:dyDescent="0.2">
      <c r="A24" t="s">
        <v>40</v>
      </c>
      <c r="B24" t="s">
        <v>41</v>
      </c>
      <c r="C24" s="7">
        <v>3039</v>
      </c>
      <c r="D24">
        <v>0</v>
      </c>
      <c r="E24" s="7">
        <v>3039</v>
      </c>
    </row>
    <row r="25" spans="1:5" x14ac:dyDescent="0.2">
      <c r="A25" t="s">
        <v>44</v>
      </c>
      <c r="B25" t="s">
        <v>45</v>
      </c>
      <c r="C25" s="7">
        <v>63836</v>
      </c>
      <c r="D25">
        <v>0</v>
      </c>
      <c r="E25" s="7">
        <v>63836</v>
      </c>
    </row>
    <row r="26" spans="1:5" x14ac:dyDescent="0.2">
      <c r="A26" t="s">
        <v>46</v>
      </c>
      <c r="B26" t="s">
        <v>47</v>
      </c>
      <c r="C26" s="7">
        <v>60918</v>
      </c>
      <c r="D26">
        <v>0</v>
      </c>
      <c r="E26" s="7">
        <v>60918</v>
      </c>
    </row>
    <row r="27" spans="1:5" x14ac:dyDescent="0.2">
      <c r="A27" t="s">
        <v>48</v>
      </c>
      <c r="B27" t="s">
        <v>49</v>
      </c>
      <c r="C27" s="7">
        <v>128362</v>
      </c>
      <c r="D27">
        <v>0</v>
      </c>
      <c r="E27" s="7">
        <v>128362</v>
      </c>
    </row>
    <row r="28" spans="1:5" x14ac:dyDescent="0.2">
      <c r="A28" t="s">
        <v>50</v>
      </c>
      <c r="B28" t="s">
        <v>51</v>
      </c>
      <c r="C28" s="7">
        <v>2163036</v>
      </c>
      <c r="D28">
        <v>0</v>
      </c>
      <c r="E28" s="7">
        <v>2163036</v>
      </c>
    </row>
    <row r="29" spans="1:5" x14ac:dyDescent="0.2">
      <c r="A29" t="s">
        <v>52</v>
      </c>
      <c r="B29" t="s">
        <v>53</v>
      </c>
      <c r="C29" s="7">
        <v>2123297</v>
      </c>
      <c r="D29">
        <v>0</v>
      </c>
      <c r="E29" s="7">
        <v>2123297</v>
      </c>
    </row>
    <row r="30" spans="1:5" x14ac:dyDescent="0.2">
      <c r="A30" t="s">
        <v>54</v>
      </c>
      <c r="B30" t="s">
        <v>55</v>
      </c>
      <c r="C30" s="7">
        <v>39738</v>
      </c>
      <c r="D30">
        <v>0</v>
      </c>
      <c r="E30" s="7">
        <v>39738</v>
      </c>
    </row>
    <row r="31" spans="1:5" x14ac:dyDescent="0.2">
      <c r="A31" t="s">
        <v>56</v>
      </c>
      <c r="B31" t="s">
        <v>57</v>
      </c>
      <c r="C31" s="7">
        <v>0</v>
      </c>
      <c r="D31">
        <v>0</v>
      </c>
      <c r="E31" s="7">
        <v>0</v>
      </c>
    </row>
    <row r="32" spans="1:5" x14ac:dyDescent="0.2">
      <c r="A32" t="s">
        <v>58</v>
      </c>
      <c r="B32" t="s">
        <v>59</v>
      </c>
      <c r="C32">
        <v>0</v>
      </c>
      <c r="D32">
        <v>0</v>
      </c>
      <c r="E32">
        <v>0</v>
      </c>
    </row>
    <row r="33" spans="1:5" x14ac:dyDescent="0.2">
      <c r="A33" t="s">
        <v>60</v>
      </c>
      <c r="B33" t="s">
        <v>61</v>
      </c>
      <c r="C33" s="7">
        <v>8693134</v>
      </c>
      <c r="D33">
        <v>0</v>
      </c>
      <c r="E33" s="7">
        <v>8693134</v>
      </c>
    </row>
    <row r="34" spans="1:5" x14ac:dyDescent="0.2">
      <c r="A34" t="s">
        <v>62</v>
      </c>
      <c r="B34" t="s">
        <v>63</v>
      </c>
      <c r="C34" s="7">
        <v>-8693134</v>
      </c>
      <c r="D34">
        <v>0</v>
      </c>
      <c r="E34" s="7">
        <v>-8693134</v>
      </c>
    </row>
    <row r="35" spans="1:5" x14ac:dyDescent="0.2">
      <c r="A35"/>
      <c r="B35"/>
      <c r="C35" s="7"/>
      <c r="D35"/>
      <c r="E35" s="7"/>
    </row>
  </sheetData>
  <mergeCells count="2">
    <mergeCell ref="A3:E3"/>
    <mergeCell ref="A4:E4"/>
  </mergeCells>
  <phoneticPr fontId="0" type="noConversion"/>
  <pageMargins left="0.75" right="0.75" top="0.69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FF00"/>
  </sheetPr>
  <dimension ref="A1:E35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x14ac:dyDescent="0.2">
      <c r="A1" s="2" t="s">
        <v>159</v>
      </c>
      <c r="B1" s="3"/>
      <c r="C1" s="3"/>
      <c r="D1" s="3"/>
      <c r="E1" s="3"/>
    </row>
    <row r="2" spans="1:5" x14ac:dyDescent="0.2">
      <c r="A2"/>
      <c r="B2"/>
      <c r="C2"/>
      <c r="D2"/>
      <c r="E2"/>
    </row>
    <row r="3" spans="1:5" ht="18" x14ac:dyDescent="0.25">
      <c r="A3" s="114" t="s">
        <v>0</v>
      </c>
      <c r="B3" s="114"/>
      <c r="C3" s="114"/>
      <c r="D3" s="114"/>
      <c r="E3" s="114"/>
    </row>
    <row r="4" spans="1:5" ht="15.75" x14ac:dyDescent="0.25">
      <c r="A4" s="116" t="s">
        <v>1</v>
      </c>
      <c r="B4" s="116"/>
      <c r="C4" s="116"/>
      <c r="D4" s="116"/>
      <c r="E4" s="116"/>
    </row>
    <row r="5" spans="1:5" ht="15" x14ac:dyDescent="0.2">
      <c r="A5"/>
      <c r="B5"/>
      <c r="C5"/>
      <c r="D5"/>
      <c r="E5" s="4" t="s">
        <v>2</v>
      </c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ht="15.75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</row>
    <row r="8" spans="1:5" x14ac:dyDescent="0.2">
      <c r="A8" t="s">
        <v>8</v>
      </c>
      <c r="B8" t="s">
        <v>9</v>
      </c>
      <c r="C8" s="7">
        <v>12769737</v>
      </c>
      <c r="D8" s="7">
        <v>-3012762</v>
      </c>
      <c r="E8" s="7">
        <v>9756975</v>
      </c>
    </row>
    <row r="9" spans="1:5" x14ac:dyDescent="0.2">
      <c r="A9" t="s">
        <v>10</v>
      </c>
      <c r="B9" t="s">
        <v>11</v>
      </c>
      <c r="C9" s="7">
        <v>939924</v>
      </c>
      <c r="D9">
        <v>0</v>
      </c>
      <c r="E9" s="7">
        <v>939924</v>
      </c>
    </row>
    <row r="10" spans="1:5" ht="29.25" customHeight="1" x14ac:dyDescent="0.2">
      <c r="A10" t="s">
        <v>12</v>
      </c>
      <c r="B10" s="8" t="s">
        <v>13</v>
      </c>
      <c r="C10" s="7">
        <v>954240</v>
      </c>
      <c r="D10">
        <v>0</v>
      </c>
      <c r="E10" s="7">
        <v>954240</v>
      </c>
    </row>
    <row r="11" spans="1:5" x14ac:dyDescent="0.2">
      <c r="A11" t="s">
        <v>14</v>
      </c>
      <c r="B11" t="s">
        <v>15</v>
      </c>
      <c r="C11" s="7">
        <v>98296</v>
      </c>
      <c r="D11" s="7">
        <v>-76832</v>
      </c>
      <c r="E11" s="7">
        <v>21464</v>
      </c>
    </row>
    <row r="12" spans="1:5" x14ac:dyDescent="0.2">
      <c r="A12" t="s">
        <v>16</v>
      </c>
      <c r="B12" t="s">
        <v>17</v>
      </c>
      <c r="C12" s="7">
        <v>745069</v>
      </c>
      <c r="D12" s="7">
        <v>-4707</v>
      </c>
      <c r="E12" s="7">
        <v>740362</v>
      </c>
    </row>
    <row r="13" spans="1:5" x14ac:dyDescent="0.2">
      <c r="A13" t="s">
        <v>18</v>
      </c>
      <c r="B13" t="s">
        <v>19</v>
      </c>
      <c r="C13" s="7">
        <v>7382787</v>
      </c>
      <c r="D13" s="7">
        <v>-1623427</v>
      </c>
      <c r="E13" s="7">
        <v>5759360</v>
      </c>
    </row>
    <row r="14" spans="1:5" x14ac:dyDescent="0.2">
      <c r="A14" t="s">
        <v>20</v>
      </c>
      <c r="B14" t="s">
        <v>21</v>
      </c>
      <c r="C14" s="7">
        <v>8089</v>
      </c>
      <c r="D14">
        <v>-110</v>
      </c>
      <c r="E14" s="7">
        <v>7979</v>
      </c>
    </row>
    <row r="15" spans="1:5" x14ac:dyDescent="0.2">
      <c r="A15" t="s">
        <v>22</v>
      </c>
      <c r="B15" t="s">
        <v>23</v>
      </c>
      <c r="C15" s="7">
        <v>15853</v>
      </c>
      <c r="D15">
        <v>0</v>
      </c>
      <c r="E15" s="7">
        <v>15853</v>
      </c>
    </row>
    <row r="16" spans="1:5" x14ac:dyDescent="0.2">
      <c r="A16" t="s">
        <v>24</v>
      </c>
      <c r="B16" t="s">
        <v>25</v>
      </c>
      <c r="C16" s="7">
        <v>443720</v>
      </c>
      <c r="D16" s="7">
        <v>-251273</v>
      </c>
      <c r="E16" s="7">
        <v>192447</v>
      </c>
    </row>
    <row r="17" spans="1:5" x14ac:dyDescent="0.2">
      <c r="A17" t="s">
        <v>26</v>
      </c>
      <c r="B17" t="s">
        <v>27</v>
      </c>
      <c r="C17" s="7">
        <v>242464</v>
      </c>
      <c r="D17" s="7">
        <v>-239355</v>
      </c>
      <c r="E17" s="7">
        <v>3109</v>
      </c>
    </row>
    <row r="18" spans="1:5" x14ac:dyDescent="0.2">
      <c r="A18" t="s">
        <v>28</v>
      </c>
      <c r="B18" t="s">
        <v>29</v>
      </c>
      <c r="C18" s="7">
        <v>1655271</v>
      </c>
      <c r="D18" s="7">
        <v>-797377</v>
      </c>
      <c r="E18" s="7">
        <v>857894</v>
      </c>
    </row>
    <row r="19" spans="1:5" x14ac:dyDescent="0.2">
      <c r="A19" t="s">
        <v>30</v>
      </c>
      <c r="B19" t="s">
        <v>31</v>
      </c>
      <c r="C19" s="7">
        <v>284024</v>
      </c>
      <c r="D19" s="7">
        <v>-19681</v>
      </c>
      <c r="E19" s="7">
        <v>264343</v>
      </c>
    </row>
    <row r="20" spans="1:5" x14ac:dyDescent="0.2">
      <c r="A20" t="s">
        <v>32</v>
      </c>
      <c r="B20" t="s">
        <v>33</v>
      </c>
      <c r="C20" s="7">
        <v>9756975</v>
      </c>
      <c r="D20">
        <v>0</v>
      </c>
      <c r="E20" s="7">
        <v>9756975</v>
      </c>
    </row>
    <row r="21" spans="1:5" x14ac:dyDescent="0.2">
      <c r="A21" t="s">
        <v>34</v>
      </c>
      <c r="B21" t="s">
        <v>35</v>
      </c>
      <c r="C21" s="7">
        <v>7593935</v>
      </c>
      <c r="D21">
        <v>0</v>
      </c>
      <c r="E21" s="7">
        <v>7593935</v>
      </c>
    </row>
    <row r="22" spans="1:5" x14ac:dyDescent="0.2">
      <c r="A22" t="s">
        <v>36</v>
      </c>
      <c r="B22" t="s">
        <v>37</v>
      </c>
      <c r="C22" s="7">
        <v>2013100</v>
      </c>
      <c r="D22">
        <v>0</v>
      </c>
      <c r="E22" s="7">
        <v>2013100</v>
      </c>
    </row>
    <row r="23" spans="1:5" x14ac:dyDescent="0.2">
      <c r="A23" t="s">
        <v>38</v>
      </c>
      <c r="B23" t="s">
        <v>39</v>
      </c>
      <c r="C23" s="7">
        <v>5409059</v>
      </c>
      <c r="D23">
        <v>0</v>
      </c>
      <c r="E23" s="7">
        <v>5409059</v>
      </c>
    </row>
    <row r="24" spans="1:5" x14ac:dyDescent="0.2">
      <c r="A24" t="s">
        <v>40</v>
      </c>
      <c r="B24" t="s">
        <v>41</v>
      </c>
      <c r="C24" s="7">
        <v>1381</v>
      </c>
      <c r="D24">
        <v>0</v>
      </c>
      <c r="E24" s="7">
        <v>1381</v>
      </c>
    </row>
    <row r="25" spans="1:5" x14ac:dyDescent="0.2">
      <c r="A25" t="s">
        <v>42</v>
      </c>
      <c r="B25" t="s">
        <v>43</v>
      </c>
      <c r="C25">
        <v>0</v>
      </c>
      <c r="D25">
        <v>0</v>
      </c>
      <c r="E25">
        <v>0</v>
      </c>
    </row>
    <row r="26" spans="1:5" x14ac:dyDescent="0.2">
      <c r="A26" t="s">
        <v>44</v>
      </c>
      <c r="B26" t="s">
        <v>45</v>
      </c>
      <c r="C26" s="7">
        <v>82408</v>
      </c>
      <c r="D26">
        <v>0</v>
      </c>
      <c r="E26" s="7">
        <v>82408</v>
      </c>
    </row>
    <row r="27" spans="1:5" x14ac:dyDescent="0.2">
      <c r="A27" t="s">
        <v>46</v>
      </c>
      <c r="B27" t="s">
        <v>47</v>
      </c>
      <c r="C27" s="7">
        <v>65012</v>
      </c>
      <c r="D27">
        <v>0</v>
      </c>
      <c r="E27" s="7">
        <v>65012</v>
      </c>
    </row>
    <row r="28" spans="1:5" x14ac:dyDescent="0.2">
      <c r="A28" t="s">
        <v>48</v>
      </c>
      <c r="B28" t="s">
        <v>49</v>
      </c>
      <c r="C28" s="7">
        <v>22975</v>
      </c>
      <c r="D28">
        <v>0</v>
      </c>
      <c r="E28" s="7">
        <v>22975</v>
      </c>
    </row>
    <row r="29" spans="1:5" x14ac:dyDescent="0.2">
      <c r="A29" t="s">
        <v>50</v>
      </c>
      <c r="B29" t="s">
        <v>51</v>
      </c>
      <c r="C29" s="7">
        <v>2163040</v>
      </c>
      <c r="D29">
        <v>0</v>
      </c>
      <c r="E29" s="7">
        <v>2163040</v>
      </c>
    </row>
    <row r="30" spans="1:5" x14ac:dyDescent="0.2">
      <c r="A30" t="s">
        <v>52</v>
      </c>
      <c r="B30" t="s">
        <v>53</v>
      </c>
      <c r="C30" s="7">
        <v>2777527</v>
      </c>
      <c r="D30">
        <v>0</v>
      </c>
      <c r="E30" s="7">
        <v>2777527</v>
      </c>
    </row>
    <row r="31" spans="1:5" x14ac:dyDescent="0.2">
      <c r="A31" t="s">
        <v>54</v>
      </c>
      <c r="B31" t="s">
        <v>55</v>
      </c>
      <c r="C31" s="7">
        <v>86723</v>
      </c>
      <c r="D31">
        <v>0</v>
      </c>
      <c r="E31" s="7">
        <v>86723</v>
      </c>
    </row>
    <row r="32" spans="1:5" x14ac:dyDescent="0.2">
      <c r="A32" t="s">
        <v>56</v>
      </c>
      <c r="B32" t="s">
        <v>57</v>
      </c>
      <c r="C32" s="7">
        <v>-701210</v>
      </c>
      <c r="D32">
        <v>0</v>
      </c>
      <c r="E32" s="7">
        <v>-701210</v>
      </c>
    </row>
    <row r="33" spans="1:5" x14ac:dyDescent="0.2">
      <c r="A33" t="s">
        <v>58</v>
      </c>
      <c r="B33" t="s">
        <v>59</v>
      </c>
      <c r="C33">
        <v>0</v>
      </c>
      <c r="D33">
        <v>0</v>
      </c>
      <c r="E33">
        <v>0</v>
      </c>
    </row>
    <row r="34" spans="1:5" x14ac:dyDescent="0.2">
      <c r="A34" t="s">
        <v>60</v>
      </c>
      <c r="B34" t="s">
        <v>61</v>
      </c>
      <c r="C34" s="7">
        <v>8435167</v>
      </c>
      <c r="D34">
        <v>0</v>
      </c>
      <c r="E34" s="7">
        <v>8435167</v>
      </c>
    </row>
    <row r="35" spans="1:5" x14ac:dyDescent="0.2">
      <c r="A35" t="s">
        <v>62</v>
      </c>
      <c r="B35" t="s">
        <v>63</v>
      </c>
      <c r="C35" s="7">
        <v>-8435167</v>
      </c>
      <c r="D35">
        <v>0</v>
      </c>
      <c r="E35" s="7">
        <v>-8435167</v>
      </c>
    </row>
  </sheetData>
  <mergeCells count="2">
    <mergeCell ref="A3:E3"/>
    <mergeCell ref="A4:E4"/>
  </mergeCells>
  <phoneticPr fontId="0" type="noConversion"/>
  <pageMargins left="0.78" right="0.75" top="0.56000000000000005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D40"/>
  <sheetViews>
    <sheetView tabSelected="1" workbookViewId="0">
      <selection sqref="A1:IV1"/>
    </sheetView>
  </sheetViews>
  <sheetFormatPr defaultRowHeight="12.75" x14ac:dyDescent="0.2"/>
  <cols>
    <col min="1" max="1" width="9.140625" style="91"/>
    <col min="2" max="2" width="95.7109375" style="91" customWidth="1"/>
    <col min="3" max="3" width="13.85546875" style="91" customWidth="1"/>
    <col min="4" max="16384" width="9.140625" style="91"/>
  </cols>
  <sheetData>
    <row r="1" spans="1:4" x14ac:dyDescent="0.2">
      <c r="A1" s="117" t="s">
        <v>158</v>
      </c>
      <c r="B1" s="117"/>
      <c r="C1" s="117"/>
    </row>
    <row r="2" spans="1:4" x14ac:dyDescent="0.2">
      <c r="A2" s="16"/>
      <c r="B2" s="16"/>
      <c r="C2" s="16"/>
    </row>
    <row r="3" spans="1:4" x14ac:dyDescent="0.2">
      <c r="A3" s="118" t="s">
        <v>64</v>
      </c>
      <c r="B3" s="118"/>
      <c r="C3" s="118"/>
    </row>
    <row r="4" spans="1:4" x14ac:dyDescent="0.2">
      <c r="A4" s="118" t="s">
        <v>421</v>
      </c>
      <c r="B4" s="118"/>
      <c r="C4" s="118"/>
    </row>
    <row r="5" spans="1:4" x14ac:dyDescent="0.2">
      <c r="C5" s="97" t="s">
        <v>66</v>
      </c>
    </row>
    <row r="6" spans="1:4" x14ac:dyDescent="0.2">
      <c r="A6" s="86" t="s">
        <v>3</v>
      </c>
      <c r="B6" s="86" t="s">
        <v>4</v>
      </c>
      <c r="C6" s="86" t="s">
        <v>67</v>
      </c>
    </row>
    <row r="7" spans="1:4" x14ac:dyDescent="0.2">
      <c r="A7" s="103">
        <v>1</v>
      </c>
      <c r="B7" s="103">
        <v>2</v>
      </c>
      <c r="C7" s="103">
        <v>3</v>
      </c>
    </row>
    <row r="8" spans="1:4" x14ac:dyDescent="0.2">
      <c r="A8" s="98" t="s">
        <v>337</v>
      </c>
      <c r="B8" s="99" t="s">
        <v>338</v>
      </c>
      <c r="C8" s="104">
        <v>3198254</v>
      </c>
      <c r="D8" s="96"/>
    </row>
    <row r="9" spans="1:4" x14ac:dyDescent="0.2">
      <c r="A9" s="100"/>
      <c r="B9" s="99" t="s">
        <v>339</v>
      </c>
      <c r="C9" s="104">
        <v>4915798</v>
      </c>
    </row>
    <row r="10" spans="1:4" x14ac:dyDescent="0.2">
      <c r="A10" s="100"/>
      <c r="B10" s="99" t="s">
        <v>340</v>
      </c>
      <c r="C10" s="104">
        <v>1717544</v>
      </c>
    </row>
    <row r="11" spans="1:4" x14ac:dyDescent="0.2">
      <c r="A11" s="98" t="s">
        <v>341</v>
      </c>
      <c r="B11" s="99" t="s">
        <v>342</v>
      </c>
      <c r="C11" s="104">
        <v>1277601</v>
      </c>
    </row>
    <row r="12" spans="1:4" x14ac:dyDescent="0.2">
      <c r="A12" s="100"/>
      <c r="B12" s="99" t="s">
        <v>343</v>
      </c>
      <c r="C12" s="104">
        <v>1587436</v>
      </c>
      <c r="D12" s="96"/>
    </row>
    <row r="13" spans="1:4" x14ac:dyDescent="0.2">
      <c r="A13" s="100"/>
      <c r="B13" s="99" t="s">
        <v>344</v>
      </c>
      <c r="C13" s="104">
        <v>309835</v>
      </c>
    </row>
    <row r="14" spans="1:4" ht="25.5" x14ac:dyDescent="0.2">
      <c r="A14" s="98" t="s">
        <v>345</v>
      </c>
      <c r="B14" s="101" t="s">
        <v>346</v>
      </c>
      <c r="C14" s="104">
        <v>5553</v>
      </c>
    </row>
    <row r="15" spans="1:4" ht="25.5" x14ac:dyDescent="0.2">
      <c r="A15" s="98" t="s">
        <v>347</v>
      </c>
      <c r="B15" s="101" t="s">
        <v>348</v>
      </c>
      <c r="C15" s="104">
        <v>5829</v>
      </c>
    </row>
    <row r="16" spans="1:4" ht="25.5" x14ac:dyDescent="0.2">
      <c r="A16" s="98" t="s">
        <v>349</v>
      </c>
      <c r="B16" s="101" t="s">
        <v>350</v>
      </c>
      <c r="C16" s="104">
        <v>0</v>
      </c>
    </row>
    <row r="17" spans="1:3" x14ac:dyDescent="0.2">
      <c r="A17" s="98" t="s">
        <v>351</v>
      </c>
      <c r="B17" s="101" t="s">
        <v>352</v>
      </c>
      <c r="C17" s="104">
        <v>0</v>
      </c>
    </row>
    <row r="18" spans="1:3" x14ac:dyDescent="0.2">
      <c r="A18" s="98" t="s">
        <v>95</v>
      </c>
      <c r="B18" s="101" t="s">
        <v>353</v>
      </c>
      <c r="C18" s="104">
        <v>0</v>
      </c>
    </row>
    <row r="19" spans="1:3" x14ac:dyDescent="0.2">
      <c r="A19" s="98" t="s">
        <v>99</v>
      </c>
      <c r="B19" s="99" t="s">
        <v>304</v>
      </c>
      <c r="C19" s="104">
        <v>-1416876</v>
      </c>
    </row>
    <row r="20" spans="1:3" x14ac:dyDescent="0.2">
      <c r="A20" s="98" t="s">
        <v>103</v>
      </c>
      <c r="B20" s="99" t="s">
        <v>354</v>
      </c>
      <c r="C20" s="105">
        <v>91</v>
      </c>
    </row>
    <row r="21" spans="1:3" x14ac:dyDescent="0.2">
      <c r="A21" s="98" t="s">
        <v>355</v>
      </c>
      <c r="B21" s="99" t="s">
        <v>98</v>
      </c>
      <c r="C21" s="104">
        <v>22709</v>
      </c>
    </row>
    <row r="22" spans="1:3" x14ac:dyDescent="0.2">
      <c r="A22" s="98" t="s">
        <v>356</v>
      </c>
      <c r="B22" s="101" t="s">
        <v>357</v>
      </c>
      <c r="C22" s="104">
        <v>-938773</v>
      </c>
    </row>
    <row r="23" spans="1:3" x14ac:dyDescent="0.2">
      <c r="A23" s="98" t="s">
        <v>358</v>
      </c>
      <c r="B23" s="101" t="s">
        <v>359</v>
      </c>
      <c r="C23" s="104">
        <v>1210903</v>
      </c>
    </row>
    <row r="24" spans="1:3" x14ac:dyDescent="0.2">
      <c r="A24" s="98" t="s">
        <v>360</v>
      </c>
      <c r="B24" s="99" t="s">
        <v>361</v>
      </c>
      <c r="C24" s="104">
        <v>202362</v>
      </c>
    </row>
    <row r="25" spans="1:3" x14ac:dyDescent="0.2">
      <c r="A25" s="98" t="s">
        <v>121</v>
      </c>
      <c r="B25" s="99" t="s">
        <v>106</v>
      </c>
      <c r="C25" s="104">
        <v>1845489</v>
      </c>
    </row>
    <row r="26" spans="1:3" x14ac:dyDescent="0.2">
      <c r="A26" s="98" t="s">
        <v>362</v>
      </c>
      <c r="B26" s="101" t="s">
        <v>363</v>
      </c>
      <c r="C26" s="104">
        <v>1515462</v>
      </c>
    </row>
    <row r="27" spans="1:3" x14ac:dyDescent="0.2">
      <c r="A27" s="98" t="s">
        <v>364</v>
      </c>
      <c r="B27" s="99" t="s">
        <v>365</v>
      </c>
      <c r="C27" s="104">
        <v>411096</v>
      </c>
    </row>
    <row r="28" spans="1:3" x14ac:dyDescent="0.2">
      <c r="A28" s="100" t="s">
        <v>366</v>
      </c>
      <c r="B28" s="102" t="s">
        <v>367</v>
      </c>
      <c r="C28" s="104">
        <v>0</v>
      </c>
    </row>
    <row r="29" spans="1:3" x14ac:dyDescent="0.2">
      <c r="A29" s="98" t="s">
        <v>368</v>
      </c>
      <c r="B29" s="99" t="s">
        <v>120</v>
      </c>
      <c r="C29" s="106">
        <f>+C9-C10+C12-C13+C14+C15+C16+C17+C18+C19+C20+C21+C22-C23-C24-C25+C26</f>
        <v>411096</v>
      </c>
    </row>
    <row r="30" spans="1:3" x14ac:dyDescent="0.2">
      <c r="A30" s="21"/>
      <c r="B30" s="21"/>
      <c r="C30" s="96"/>
    </row>
    <row r="31" spans="1:3" x14ac:dyDescent="0.2">
      <c r="A31" s="21"/>
      <c r="B31" s="21"/>
      <c r="C31" s="9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D40"/>
  <sheetViews>
    <sheetView workbookViewId="0">
      <selection activeCell="A4" sqref="A4:C4"/>
    </sheetView>
  </sheetViews>
  <sheetFormatPr defaultRowHeight="12.75" x14ac:dyDescent="0.2"/>
  <cols>
    <col min="1" max="1" width="9.140625" style="91"/>
    <col min="2" max="2" width="95.7109375" style="91" customWidth="1"/>
    <col min="3" max="3" width="13.85546875" style="91" customWidth="1"/>
    <col min="4" max="16384" width="9.140625" style="91"/>
  </cols>
  <sheetData>
    <row r="1" spans="1:4" x14ac:dyDescent="0.2">
      <c r="A1" s="117" t="s">
        <v>158</v>
      </c>
      <c r="B1" s="117"/>
      <c r="C1" s="117"/>
    </row>
    <row r="2" spans="1:4" x14ac:dyDescent="0.2">
      <c r="A2" s="16"/>
      <c r="B2" s="16"/>
      <c r="C2" s="16"/>
    </row>
    <row r="3" spans="1:4" x14ac:dyDescent="0.2">
      <c r="A3" s="118" t="s">
        <v>64</v>
      </c>
      <c r="B3" s="118"/>
      <c r="C3" s="118"/>
    </row>
    <row r="4" spans="1:4" x14ac:dyDescent="0.2">
      <c r="A4" s="118" t="s">
        <v>419</v>
      </c>
      <c r="B4" s="118"/>
      <c r="C4" s="118"/>
    </row>
    <row r="5" spans="1:4" x14ac:dyDescent="0.2">
      <c r="C5" s="97" t="s">
        <v>66</v>
      </c>
    </row>
    <row r="6" spans="1:4" x14ac:dyDescent="0.2">
      <c r="A6" s="86" t="s">
        <v>3</v>
      </c>
      <c r="B6" s="86" t="s">
        <v>4</v>
      </c>
      <c r="C6" s="86" t="s">
        <v>67</v>
      </c>
    </row>
    <row r="7" spans="1:4" x14ac:dyDescent="0.2">
      <c r="A7" s="103">
        <v>1</v>
      </c>
      <c r="B7" s="103">
        <v>2</v>
      </c>
      <c r="C7" s="103">
        <v>3</v>
      </c>
    </row>
    <row r="8" spans="1:4" x14ac:dyDescent="0.2">
      <c r="A8" s="98" t="s">
        <v>337</v>
      </c>
      <c r="B8" s="99" t="s">
        <v>338</v>
      </c>
      <c r="C8" s="104">
        <v>2076785</v>
      </c>
      <c r="D8" s="96"/>
    </row>
    <row r="9" spans="1:4" x14ac:dyDescent="0.2">
      <c r="A9" s="100"/>
      <c r="B9" s="99" t="s">
        <v>339</v>
      </c>
      <c r="C9" s="104">
        <v>3308045</v>
      </c>
    </row>
    <row r="10" spans="1:4" x14ac:dyDescent="0.2">
      <c r="A10" s="100"/>
      <c r="B10" s="99" t="s">
        <v>340</v>
      </c>
      <c r="C10" s="104">
        <v>1231260</v>
      </c>
    </row>
    <row r="11" spans="1:4" x14ac:dyDescent="0.2">
      <c r="A11" s="98" t="s">
        <v>341</v>
      </c>
      <c r="B11" s="99" t="s">
        <v>342</v>
      </c>
      <c r="C11" s="104">
        <v>840694</v>
      </c>
    </row>
    <row r="12" spans="1:4" x14ac:dyDescent="0.2">
      <c r="A12" s="100"/>
      <c r="B12" s="99" t="s">
        <v>343</v>
      </c>
      <c r="C12" s="104">
        <v>1041469</v>
      </c>
      <c r="D12" s="96"/>
    </row>
    <row r="13" spans="1:4" x14ac:dyDescent="0.2">
      <c r="A13" s="100"/>
      <c r="B13" s="99" t="s">
        <v>344</v>
      </c>
      <c r="C13" s="104">
        <v>200775</v>
      </c>
    </row>
    <row r="14" spans="1:4" ht="25.5" x14ac:dyDescent="0.2">
      <c r="A14" s="98" t="s">
        <v>345</v>
      </c>
      <c r="B14" s="101" t="s">
        <v>346</v>
      </c>
      <c r="C14" s="104">
        <v>3369</v>
      </c>
    </row>
    <row r="15" spans="1:4" ht="25.5" x14ac:dyDescent="0.2">
      <c r="A15" s="98" t="s">
        <v>347</v>
      </c>
      <c r="B15" s="101" t="s">
        <v>348</v>
      </c>
      <c r="C15" s="104">
        <v>0</v>
      </c>
    </row>
    <row r="16" spans="1:4" ht="25.5" x14ac:dyDescent="0.2">
      <c r="A16" s="98" t="s">
        <v>349</v>
      </c>
      <c r="B16" s="101" t="s">
        <v>350</v>
      </c>
      <c r="C16" s="104">
        <v>0</v>
      </c>
    </row>
    <row r="17" spans="1:3" x14ac:dyDescent="0.2">
      <c r="A17" s="98" t="s">
        <v>351</v>
      </c>
      <c r="B17" s="101" t="s">
        <v>352</v>
      </c>
      <c r="C17" s="104">
        <v>0</v>
      </c>
    </row>
    <row r="18" spans="1:3" x14ac:dyDescent="0.2">
      <c r="A18" s="98" t="s">
        <v>95</v>
      </c>
      <c r="B18" s="101" t="s">
        <v>353</v>
      </c>
      <c r="C18" s="104">
        <v>0</v>
      </c>
    </row>
    <row r="19" spans="1:3" x14ac:dyDescent="0.2">
      <c r="A19" s="98" t="s">
        <v>99</v>
      </c>
      <c r="B19" s="99" t="s">
        <v>304</v>
      </c>
      <c r="C19" s="104">
        <v>-429208</v>
      </c>
    </row>
    <row r="20" spans="1:3" x14ac:dyDescent="0.2">
      <c r="A20" s="98" t="s">
        <v>103</v>
      </c>
      <c r="B20" s="99" t="s">
        <v>354</v>
      </c>
      <c r="C20" s="105">
        <v>60</v>
      </c>
    </row>
    <row r="21" spans="1:3" x14ac:dyDescent="0.2">
      <c r="A21" s="98" t="s">
        <v>355</v>
      </c>
      <c r="B21" s="99" t="s">
        <v>98</v>
      </c>
      <c r="C21" s="104">
        <v>18342</v>
      </c>
    </row>
    <row r="22" spans="1:3" x14ac:dyDescent="0.2">
      <c r="A22" s="98" t="s">
        <v>356</v>
      </c>
      <c r="B22" s="101" t="s">
        <v>357</v>
      </c>
      <c r="C22" s="104">
        <v>-469893</v>
      </c>
    </row>
    <row r="23" spans="1:3" x14ac:dyDescent="0.2">
      <c r="A23" s="98" t="s">
        <v>358</v>
      </c>
      <c r="B23" s="101" t="s">
        <v>359</v>
      </c>
      <c r="C23" s="104">
        <v>809907</v>
      </c>
    </row>
    <row r="24" spans="1:3" x14ac:dyDescent="0.2">
      <c r="A24" s="98" t="s">
        <v>360</v>
      </c>
      <c r="B24" s="99" t="s">
        <v>361</v>
      </c>
      <c r="C24" s="104">
        <v>135793</v>
      </c>
    </row>
    <row r="25" spans="1:3" x14ac:dyDescent="0.2">
      <c r="A25" s="98" t="s">
        <v>121</v>
      </c>
      <c r="B25" s="99" t="s">
        <v>106</v>
      </c>
      <c r="C25" s="104">
        <v>1215830</v>
      </c>
    </row>
    <row r="26" spans="1:3" x14ac:dyDescent="0.2">
      <c r="A26" s="98" t="s">
        <v>362</v>
      </c>
      <c r="B26" s="101" t="s">
        <v>363</v>
      </c>
      <c r="C26" s="104">
        <v>476694</v>
      </c>
    </row>
    <row r="27" spans="1:3" x14ac:dyDescent="0.2">
      <c r="A27" s="98" t="s">
        <v>364</v>
      </c>
      <c r="B27" s="99" t="s">
        <v>365</v>
      </c>
      <c r="C27" s="104">
        <v>355313</v>
      </c>
    </row>
    <row r="28" spans="1:3" x14ac:dyDescent="0.2">
      <c r="A28" s="100" t="s">
        <v>366</v>
      </c>
      <c r="B28" s="102" t="s">
        <v>367</v>
      </c>
      <c r="C28" s="104">
        <v>0</v>
      </c>
    </row>
    <row r="29" spans="1:3" x14ac:dyDescent="0.2">
      <c r="A29" s="98" t="s">
        <v>368</v>
      </c>
      <c r="B29" s="99" t="s">
        <v>120</v>
      </c>
      <c r="C29" s="106">
        <f>+C9-C10+C12-C13+C14+C15+C16+C17+C18+C19+C20+C21+C22-C23-C24-C25+C26</f>
        <v>355313</v>
      </c>
    </row>
    <row r="30" spans="1:3" x14ac:dyDescent="0.2">
      <c r="A30" s="21"/>
      <c r="B30" s="21"/>
      <c r="C30" s="96"/>
    </row>
    <row r="31" spans="1:3" x14ac:dyDescent="0.2">
      <c r="A31" s="21"/>
      <c r="B31" s="21"/>
      <c r="C31" s="9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D40"/>
  <sheetViews>
    <sheetView workbookViewId="0">
      <selection activeCell="A4" sqref="A4:C4"/>
    </sheetView>
  </sheetViews>
  <sheetFormatPr defaultRowHeight="12.75" x14ac:dyDescent="0.2"/>
  <cols>
    <col min="1" max="1" width="9.140625" style="91"/>
    <col min="2" max="2" width="95.7109375" style="91" customWidth="1"/>
    <col min="3" max="3" width="13.85546875" style="91" customWidth="1"/>
    <col min="4" max="16384" width="9.140625" style="91"/>
  </cols>
  <sheetData>
    <row r="1" spans="1:4" x14ac:dyDescent="0.2">
      <c r="A1" s="117" t="s">
        <v>158</v>
      </c>
      <c r="B1" s="117"/>
      <c r="C1" s="117"/>
    </row>
    <row r="2" spans="1:4" x14ac:dyDescent="0.2">
      <c r="A2" s="16"/>
      <c r="B2" s="16"/>
      <c r="C2" s="16"/>
    </row>
    <row r="3" spans="1:4" x14ac:dyDescent="0.2">
      <c r="A3" s="118" t="s">
        <v>64</v>
      </c>
      <c r="B3" s="118"/>
      <c r="C3" s="118"/>
    </row>
    <row r="4" spans="1:4" x14ac:dyDescent="0.2">
      <c r="A4" s="118" t="s">
        <v>417</v>
      </c>
      <c r="B4" s="118"/>
      <c r="C4" s="118"/>
    </row>
    <row r="5" spans="1:4" x14ac:dyDescent="0.2">
      <c r="C5" s="97" t="s">
        <v>66</v>
      </c>
    </row>
    <row r="6" spans="1:4" x14ac:dyDescent="0.2">
      <c r="A6" s="86" t="s">
        <v>3</v>
      </c>
      <c r="B6" s="86" t="s">
        <v>4</v>
      </c>
      <c r="C6" s="86" t="s">
        <v>67</v>
      </c>
    </row>
    <row r="7" spans="1:4" x14ac:dyDescent="0.2">
      <c r="A7" s="103">
        <v>1</v>
      </c>
      <c r="B7" s="103">
        <v>2</v>
      </c>
      <c r="C7" s="103">
        <v>3</v>
      </c>
    </row>
    <row r="8" spans="1:4" x14ac:dyDescent="0.2">
      <c r="A8" s="98" t="s">
        <v>337</v>
      </c>
      <c r="B8" s="99" t="s">
        <v>338</v>
      </c>
      <c r="C8" s="104">
        <v>1019803</v>
      </c>
      <c r="D8" s="96"/>
    </row>
    <row r="9" spans="1:4" x14ac:dyDescent="0.2">
      <c r="A9" s="100"/>
      <c r="B9" s="99" t="s">
        <v>339</v>
      </c>
      <c r="C9" s="104">
        <v>1676490</v>
      </c>
    </row>
    <row r="10" spans="1:4" x14ac:dyDescent="0.2">
      <c r="A10" s="100"/>
      <c r="B10" s="99" t="s">
        <v>340</v>
      </c>
      <c r="C10" s="104">
        <v>656687</v>
      </c>
    </row>
    <row r="11" spans="1:4" x14ac:dyDescent="0.2">
      <c r="A11" s="98" t="s">
        <v>341</v>
      </c>
      <c r="B11" s="99" t="s">
        <v>342</v>
      </c>
      <c r="C11" s="104">
        <v>399282</v>
      </c>
    </row>
    <row r="12" spans="1:4" x14ac:dyDescent="0.2">
      <c r="A12" s="100"/>
      <c r="B12" s="99" t="s">
        <v>343</v>
      </c>
      <c r="C12" s="104">
        <v>507001</v>
      </c>
      <c r="D12" s="96"/>
    </row>
    <row r="13" spans="1:4" x14ac:dyDescent="0.2">
      <c r="A13" s="100"/>
      <c r="B13" s="99" t="s">
        <v>344</v>
      </c>
      <c r="C13" s="104">
        <v>107719</v>
      </c>
    </row>
    <row r="14" spans="1:4" ht="25.5" x14ac:dyDescent="0.2">
      <c r="A14" s="98" t="s">
        <v>345</v>
      </c>
      <c r="B14" s="101" t="s">
        <v>346</v>
      </c>
      <c r="C14" s="104">
        <v>-79</v>
      </c>
    </row>
    <row r="15" spans="1:4" ht="25.5" x14ac:dyDescent="0.2">
      <c r="A15" s="98" t="s">
        <v>347</v>
      </c>
      <c r="B15" s="101" t="s">
        <v>348</v>
      </c>
      <c r="C15" s="104">
        <v>0</v>
      </c>
    </row>
    <row r="16" spans="1:4" ht="25.5" x14ac:dyDescent="0.2">
      <c r="A16" s="98" t="s">
        <v>349</v>
      </c>
      <c r="B16" s="101" t="s">
        <v>350</v>
      </c>
      <c r="C16" s="104">
        <v>0</v>
      </c>
    </row>
    <row r="17" spans="1:3" x14ac:dyDescent="0.2">
      <c r="A17" s="98" t="s">
        <v>351</v>
      </c>
      <c r="B17" s="101" t="s">
        <v>352</v>
      </c>
      <c r="C17" s="104">
        <v>0</v>
      </c>
    </row>
    <row r="18" spans="1:3" x14ac:dyDescent="0.2">
      <c r="A18" s="98" t="s">
        <v>95</v>
      </c>
      <c r="B18" s="101" t="s">
        <v>353</v>
      </c>
      <c r="C18" s="104">
        <v>0</v>
      </c>
    </row>
    <row r="19" spans="1:3" x14ac:dyDescent="0.2">
      <c r="A19" s="98" t="s">
        <v>99</v>
      </c>
      <c r="B19" s="99" t="s">
        <v>304</v>
      </c>
      <c r="C19" s="104">
        <v>-281323</v>
      </c>
    </row>
    <row r="20" spans="1:3" x14ac:dyDescent="0.2">
      <c r="A20" s="98" t="s">
        <v>103</v>
      </c>
      <c r="B20" s="99" t="s">
        <v>354</v>
      </c>
      <c r="C20" s="105">
        <v>30</v>
      </c>
    </row>
    <row r="21" spans="1:3" x14ac:dyDescent="0.2">
      <c r="A21" s="98" t="s">
        <v>355</v>
      </c>
      <c r="B21" s="99" t="s">
        <v>98</v>
      </c>
      <c r="C21" s="104">
        <v>12159</v>
      </c>
    </row>
    <row r="22" spans="1:3" x14ac:dyDescent="0.2">
      <c r="A22" s="98" t="s">
        <v>356</v>
      </c>
      <c r="B22" s="101" t="s">
        <v>357</v>
      </c>
      <c r="C22" s="104">
        <v>-243238</v>
      </c>
    </row>
    <row r="23" spans="1:3" x14ac:dyDescent="0.2">
      <c r="A23" s="98" t="s">
        <v>358</v>
      </c>
      <c r="B23" s="101" t="s">
        <v>359</v>
      </c>
      <c r="C23" s="104">
        <v>398516</v>
      </c>
    </row>
    <row r="24" spans="1:3" x14ac:dyDescent="0.2">
      <c r="A24" s="98" t="s">
        <v>360</v>
      </c>
      <c r="B24" s="99" t="s">
        <v>361</v>
      </c>
      <c r="C24" s="104">
        <v>68482</v>
      </c>
    </row>
    <row r="25" spans="1:3" x14ac:dyDescent="0.2">
      <c r="A25" s="98" t="s">
        <v>121</v>
      </c>
      <c r="B25" s="99" t="s">
        <v>106</v>
      </c>
      <c r="C25" s="104">
        <v>612644</v>
      </c>
    </row>
    <row r="26" spans="1:3" x14ac:dyDescent="0.2">
      <c r="A26" s="98" t="s">
        <v>362</v>
      </c>
      <c r="B26" s="101" t="s">
        <v>363</v>
      </c>
      <c r="C26" s="104">
        <v>304980</v>
      </c>
    </row>
    <row r="27" spans="1:3" x14ac:dyDescent="0.2">
      <c r="A27" s="98" t="s">
        <v>364</v>
      </c>
      <c r="B27" s="99" t="s">
        <v>365</v>
      </c>
      <c r="C27" s="104">
        <v>131972</v>
      </c>
    </row>
    <row r="28" spans="1:3" x14ac:dyDescent="0.2">
      <c r="A28" s="100" t="s">
        <v>366</v>
      </c>
      <c r="B28" s="102" t="s">
        <v>367</v>
      </c>
      <c r="C28" s="104">
        <v>0</v>
      </c>
    </row>
    <row r="29" spans="1:3" x14ac:dyDescent="0.2">
      <c r="A29" s="98" t="s">
        <v>368</v>
      </c>
      <c r="B29" s="99" t="s">
        <v>120</v>
      </c>
      <c r="C29" s="106">
        <f>+C9-C10+C12-C13+C14+C15+C16+C17+C18+C19+C20+C21+C22-C23-C24-C25+C26</f>
        <v>131972</v>
      </c>
    </row>
    <row r="30" spans="1:3" x14ac:dyDescent="0.2">
      <c r="A30" s="21"/>
      <c r="B30" s="21"/>
      <c r="C30" s="96"/>
    </row>
    <row r="31" spans="1:3" x14ac:dyDescent="0.2">
      <c r="A31" s="21"/>
      <c r="B31" s="21"/>
      <c r="C31" s="9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D40"/>
  <sheetViews>
    <sheetView workbookViewId="0">
      <selection activeCell="A4" sqref="A4:C4"/>
    </sheetView>
  </sheetViews>
  <sheetFormatPr defaultRowHeight="12.75" x14ac:dyDescent="0.2"/>
  <cols>
    <col min="1" max="1" width="9.140625" style="91"/>
    <col min="2" max="2" width="95.7109375" style="91" customWidth="1"/>
    <col min="3" max="3" width="13.85546875" style="91" customWidth="1"/>
    <col min="4" max="16384" width="9.140625" style="91"/>
  </cols>
  <sheetData>
    <row r="1" spans="1:4" x14ac:dyDescent="0.2">
      <c r="A1" s="117" t="s">
        <v>158</v>
      </c>
      <c r="B1" s="117"/>
      <c r="C1" s="117"/>
    </row>
    <row r="2" spans="1:4" x14ac:dyDescent="0.2">
      <c r="A2" s="16"/>
      <c r="B2" s="16"/>
      <c r="C2" s="16"/>
    </row>
    <row r="3" spans="1:4" x14ac:dyDescent="0.2">
      <c r="A3" s="118" t="s">
        <v>64</v>
      </c>
      <c r="B3" s="118"/>
      <c r="C3" s="118"/>
    </row>
    <row r="4" spans="1:4" x14ac:dyDescent="0.2">
      <c r="A4" s="118" t="s">
        <v>415</v>
      </c>
      <c r="B4" s="118"/>
      <c r="C4" s="118"/>
    </row>
    <row r="5" spans="1:4" x14ac:dyDescent="0.2">
      <c r="C5" s="97" t="s">
        <v>66</v>
      </c>
    </row>
    <row r="6" spans="1:4" x14ac:dyDescent="0.2">
      <c r="A6" s="86" t="s">
        <v>3</v>
      </c>
      <c r="B6" s="86" t="s">
        <v>4</v>
      </c>
      <c r="C6" s="86" t="s">
        <v>67</v>
      </c>
    </row>
    <row r="7" spans="1:4" x14ac:dyDescent="0.2">
      <c r="A7" s="103">
        <v>1</v>
      </c>
      <c r="B7" s="103">
        <v>2</v>
      </c>
      <c r="C7" s="103">
        <v>3</v>
      </c>
    </row>
    <row r="8" spans="1:4" x14ac:dyDescent="0.2">
      <c r="A8" s="98" t="s">
        <v>337</v>
      </c>
      <c r="B8" s="99" t="s">
        <v>338</v>
      </c>
      <c r="C8" s="104">
        <v>4469840</v>
      </c>
      <c r="D8" s="96"/>
    </row>
    <row r="9" spans="1:4" x14ac:dyDescent="0.2">
      <c r="A9" s="100"/>
      <c r="B9" s="99" t="s">
        <v>339</v>
      </c>
      <c r="C9" s="104">
        <v>7333386</v>
      </c>
    </row>
    <row r="10" spans="1:4" x14ac:dyDescent="0.2">
      <c r="A10" s="100"/>
      <c r="B10" s="99" t="s">
        <v>340</v>
      </c>
      <c r="C10" s="104">
        <v>2863546</v>
      </c>
    </row>
    <row r="11" spans="1:4" x14ac:dyDescent="0.2">
      <c r="A11" s="98" t="s">
        <v>341</v>
      </c>
      <c r="B11" s="99" t="s">
        <v>342</v>
      </c>
      <c r="C11" s="104">
        <v>1696478</v>
      </c>
    </row>
    <row r="12" spans="1:4" x14ac:dyDescent="0.2">
      <c r="A12" s="100"/>
      <c r="B12" s="99" t="s">
        <v>343</v>
      </c>
      <c r="C12" s="104">
        <v>2233974</v>
      </c>
      <c r="D12" s="96"/>
    </row>
    <row r="13" spans="1:4" x14ac:dyDescent="0.2">
      <c r="A13" s="100"/>
      <c r="B13" s="99" t="s">
        <v>344</v>
      </c>
      <c r="C13" s="104">
        <v>537496</v>
      </c>
    </row>
    <row r="14" spans="1:4" ht="25.5" x14ac:dyDescent="0.2">
      <c r="A14" s="98" t="s">
        <v>345</v>
      </c>
      <c r="B14" s="101" t="s">
        <v>346</v>
      </c>
      <c r="C14" s="104">
        <v>4</v>
      </c>
    </row>
    <row r="15" spans="1:4" ht="25.5" x14ac:dyDescent="0.2">
      <c r="A15" s="98" t="s">
        <v>347</v>
      </c>
      <c r="B15" s="101" t="s">
        <v>348</v>
      </c>
      <c r="C15" s="104">
        <v>4</v>
      </c>
    </row>
    <row r="16" spans="1:4" ht="25.5" x14ac:dyDescent="0.2">
      <c r="A16" s="98" t="s">
        <v>349</v>
      </c>
      <c r="B16" s="101" t="s">
        <v>350</v>
      </c>
      <c r="C16" s="104">
        <v>0</v>
      </c>
    </row>
    <row r="17" spans="1:3" x14ac:dyDescent="0.2">
      <c r="A17" s="98" t="s">
        <v>351</v>
      </c>
      <c r="B17" s="101" t="s">
        <v>352</v>
      </c>
      <c r="C17" s="104">
        <v>0</v>
      </c>
    </row>
    <row r="18" spans="1:3" x14ac:dyDescent="0.2">
      <c r="A18" s="98" t="s">
        <v>95</v>
      </c>
      <c r="B18" s="101" t="s">
        <v>353</v>
      </c>
      <c r="C18" s="104">
        <v>0</v>
      </c>
    </row>
    <row r="19" spans="1:3" x14ac:dyDescent="0.2">
      <c r="A19" s="98" t="s">
        <v>99</v>
      </c>
      <c r="B19" s="99" t="s">
        <v>304</v>
      </c>
      <c r="C19" s="104">
        <v>-259598</v>
      </c>
    </row>
    <row r="20" spans="1:3" x14ac:dyDescent="0.2">
      <c r="A20" s="98" t="s">
        <v>103</v>
      </c>
      <c r="B20" s="99" t="s">
        <v>354</v>
      </c>
      <c r="C20" s="105">
        <v>106</v>
      </c>
    </row>
    <row r="21" spans="1:3" x14ac:dyDescent="0.2">
      <c r="A21" s="98" t="s">
        <v>355</v>
      </c>
      <c r="B21" s="99" t="s">
        <v>98</v>
      </c>
      <c r="C21" s="104">
        <v>77514</v>
      </c>
    </row>
    <row r="22" spans="1:3" x14ac:dyDescent="0.2">
      <c r="A22" s="98" t="s">
        <v>356</v>
      </c>
      <c r="B22" s="101" t="s">
        <v>357</v>
      </c>
      <c r="C22" s="104">
        <v>-981054</v>
      </c>
    </row>
    <row r="23" spans="1:3" x14ac:dyDescent="0.2">
      <c r="A23" s="98" t="s">
        <v>358</v>
      </c>
      <c r="B23" s="101" t="s">
        <v>359</v>
      </c>
      <c r="C23" s="104">
        <v>1619176</v>
      </c>
    </row>
    <row r="24" spans="1:3" x14ac:dyDescent="0.2">
      <c r="A24" s="98" t="s">
        <v>360</v>
      </c>
      <c r="B24" s="99" t="s">
        <v>361</v>
      </c>
      <c r="C24" s="104">
        <v>245825</v>
      </c>
    </row>
    <row r="25" spans="1:3" x14ac:dyDescent="0.2">
      <c r="A25" s="98" t="s">
        <v>121</v>
      </c>
      <c r="B25" s="99" t="s">
        <v>106</v>
      </c>
      <c r="C25" s="104">
        <v>2405424</v>
      </c>
    </row>
    <row r="26" spans="1:3" x14ac:dyDescent="0.2">
      <c r="A26" s="98" t="s">
        <v>362</v>
      </c>
      <c r="B26" s="101" t="s">
        <v>363</v>
      </c>
      <c r="C26" s="104">
        <v>392252</v>
      </c>
    </row>
    <row r="27" spans="1:3" x14ac:dyDescent="0.2">
      <c r="A27" s="98" t="s">
        <v>364</v>
      </c>
      <c r="B27" s="99" t="s">
        <v>365</v>
      </c>
      <c r="C27" s="104">
        <v>1125121</v>
      </c>
    </row>
    <row r="28" spans="1:3" x14ac:dyDescent="0.2">
      <c r="A28" s="100" t="s">
        <v>366</v>
      </c>
      <c r="B28" s="102" t="s">
        <v>367</v>
      </c>
      <c r="C28" s="104">
        <v>0</v>
      </c>
    </row>
    <row r="29" spans="1:3" x14ac:dyDescent="0.2">
      <c r="A29" s="98" t="s">
        <v>368</v>
      </c>
      <c r="B29" s="99" t="s">
        <v>120</v>
      </c>
      <c r="C29" s="106">
        <f>+C9-C10+C12-C13+C14+C15+C16+C17+C18+C19+C20+C21+C22-C23-C24-C25+C26</f>
        <v>1125121</v>
      </c>
    </row>
    <row r="30" spans="1:3" x14ac:dyDescent="0.2">
      <c r="A30" s="21"/>
      <c r="B30" s="21"/>
      <c r="C30" s="96"/>
    </row>
    <row r="31" spans="1:3" x14ac:dyDescent="0.2">
      <c r="A31" s="21"/>
      <c r="B31" s="21"/>
      <c r="C31" s="9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D40"/>
  <sheetViews>
    <sheetView workbookViewId="0">
      <selection activeCell="A4" sqref="A4:C4"/>
    </sheetView>
  </sheetViews>
  <sheetFormatPr defaultRowHeight="12.75" x14ac:dyDescent="0.2"/>
  <cols>
    <col min="1" max="1" width="9.140625" style="91"/>
    <col min="2" max="2" width="95.7109375" style="91" customWidth="1"/>
    <col min="3" max="3" width="13.85546875" style="91" customWidth="1"/>
    <col min="4" max="16384" width="9.140625" style="91"/>
  </cols>
  <sheetData>
    <row r="1" spans="1:4" x14ac:dyDescent="0.2">
      <c r="A1" s="117" t="s">
        <v>158</v>
      </c>
      <c r="B1" s="117"/>
      <c r="C1" s="117"/>
    </row>
    <row r="2" spans="1:4" x14ac:dyDescent="0.2">
      <c r="A2" s="16"/>
      <c r="B2" s="16"/>
      <c r="C2" s="16"/>
    </row>
    <row r="3" spans="1:4" x14ac:dyDescent="0.2">
      <c r="A3" s="118" t="s">
        <v>64</v>
      </c>
      <c r="B3" s="118"/>
      <c r="C3" s="118"/>
    </row>
    <row r="4" spans="1:4" x14ac:dyDescent="0.2">
      <c r="A4" s="118" t="s">
        <v>412</v>
      </c>
      <c r="B4" s="118"/>
      <c r="C4" s="118"/>
    </row>
    <row r="5" spans="1:4" x14ac:dyDescent="0.2">
      <c r="C5" s="97" t="s">
        <v>66</v>
      </c>
    </row>
    <row r="6" spans="1:4" x14ac:dyDescent="0.2">
      <c r="A6" s="86" t="s">
        <v>3</v>
      </c>
      <c r="B6" s="86" t="s">
        <v>4</v>
      </c>
      <c r="C6" s="86" t="s">
        <v>67</v>
      </c>
    </row>
    <row r="7" spans="1:4" x14ac:dyDescent="0.2">
      <c r="A7" s="103">
        <v>1</v>
      </c>
      <c r="B7" s="103">
        <v>2</v>
      </c>
      <c r="C7" s="103">
        <v>3</v>
      </c>
    </row>
    <row r="8" spans="1:4" x14ac:dyDescent="0.2">
      <c r="A8" s="98" t="s">
        <v>337</v>
      </c>
      <c r="B8" s="99" t="s">
        <v>338</v>
      </c>
      <c r="C8" s="104">
        <v>3322367</v>
      </c>
      <c r="D8" s="96"/>
    </row>
    <row r="9" spans="1:4" x14ac:dyDescent="0.2">
      <c r="A9" s="100"/>
      <c r="B9" s="99" t="s">
        <v>339</v>
      </c>
      <c r="C9" s="104">
        <v>5460232</v>
      </c>
    </row>
    <row r="10" spans="1:4" x14ac:dyDescent="0.2">
      <c r="A10" s="100"/>
      <c r="B10" s="99" t="s">
        <v>340</v>
      </c>
      <c r="C10" s="104">
        <v>2137865</v>
      </c>
    </row>
    <row r="11" spans="1:4" x14ac:dyDescent="0.2">
      <c r="A11" s="98" t="s">
        <v>341</v>
      </c>
      <c r="B11" s="99" t="s">
        <v>342</v>
      </c>
      <c r="C11" s="104">
        <v>1230000</v>
      </c>
    </row>
    <row r="12" spans="1:4" x14ac:dyDescent="0.2">
      <c r="A12" s="100"/>
      <c r="B12" s="99" t="s">
        <v>343</v>
      </c>
      <c r="C12" s="104">
        <v>1645329</v>
      </c>
      <c r="D12" s="96"/>
    </row>
    <row r="13" spans="1:4" x14ac:dyDescent="0.2">
      <c r="A13" s="100"/>
      <c r="B13" s="99" t="s">
        <v>344</v>
      </c>
      <c r="C13" s="104">
        <v>415329</v>
      </c>
    </row>
    <row r="14" spans="1:4" ht="25.5" x14ac:dyDescent="0.2">
      <c r="A14" s="98" t="s">
        <v>345</v>
      </c>
      <c r="B14" s="101" t="s">
        <v>346</v>
      </c>
      <c r="C14" s="104">
        <v>0</v>
      </c>
    </row>
    <row r="15" spans="1:4" ht="25.5" x14ac:dyDescent="0.2">
      <c r="A15" s="98" t="s">
        <v>347</v>
      </c>
      <c r="B15" s="101" t="s">
        <v>348</v>
      </c>
      <c r="C15" s="104">
        <v>0</v>
      </c>
    </row>
    <row r="16" spans="1:4" ht="25.5" x14ac:dyDescent="0.2">
      <c r="A16" s="98" t="s">
        <v>349</v>
      </c>
      <c r="B16" s="101" t="s">
        <v>350</v>
      </c>
      <c r="C16" s="104">
        <v>0</v>
      </c>
    </row>
    <row r="17" spans="1:3" x14ac:dyDescent="0.2">
      <c r="A17" s="98" t="s">
        <v>351</v>
      </c>
      <c r="B17" s="101" t="s">
        <v>352</v>
      </c>
      <c r="C17" s="104">
        <v>0</v>
      </c>
    </row>
    <row r="18" spans="1:3" x14ac:dyDescent="0.2">
      <c r="A18" s="98" t="s">
        <v>95</v>
      </c>
      <c r="B18" s="101" t="s">
        <v>353</v>
      </c>
      <c r="C18" s="104">
        <v>0</v>
      </c>
    </row>
    <row r="19" spans="1:3" x14ac:dyDescent="0.2">
      <c r="A19" s="98" t="s">
        <v>99</v>
      </c>
      <c r="B19" s="99" t="s">
        <v>304</v>
      </c>
      <c r="C19" s="104">
        <v>-263473</v>
      </c>
    </row>
    <row r="20" spans="1:3" x14ac:dyDescent="0.2">
      <c r="A20" s="98" t="s">
        <v>103</v>
      </c>
      <c r="B20" s="99" t="s">
        <v>354</v>
      </c>
      <c r="C20" s="105">
        <v>82</v>
      </c>
    </row>
    <row r="21" spans="1:3" x14ac:dyDescent="0.2">
      <c r="A21" s="98" t="s">
        <v>355</v>
      </c>
      <c r="B21" s="99" t="s">
        <v>98</v>
      </c>
      <c r="C21" s="104">
        <v>46610</v>
      </c>
    </row>
    <row r="22" spans="1:3" x14ac:dyDescent="0.2">
      <c r="A22" s="98" t="s">
        <v>356</v>
      </c>
      <c r="B22" s="101" t="s">
        <v>357</v>
      </c>
      <c r="C22" s="104">
        <v>-724199</v>
      </c>
    </row>
    <row r="23" spans="1:3" x14ac:dyDescent="0.2">
      <c r="A23" s="98" t="s">
        <v>358</v>
      </c>
      <c r="B23" s="101" t="s">
        <v>359</v>
      </c>
      <c r="C23" s="104">
        <v>1205418</v>
      </c>
    </row>
    <row r="24" spans="1:3" x14ac:dyDescent="0.2">
      <c r="A24" s="98" t="s">
        <v>360</v>
      </c>
      <c r="B24" s="99" t="s">
        <v>361</v>
      </c>
      <c r="C24" s="104">
        <v>182293</v>
      </c>
    </row>
    <row r="25" spans="1:3" x14ac:dyDescent="0.2">
      <c r="A25" s="98" t="s">
        <v>121</v>
      </c>
      <c r="B25" s="99" t="s">
        <v>106</v>
      </c>
      <c r="C25" s="104">
        <v>1734874</v>
      </c>
    </row>
    <row r="26" spans="1:3" x14ac:dyDescent="0.2">
      <c r="A26" s="98" t="s">
        <v>362</v>
      </c>
      <c r="B26" s="101" t="s">
        <v>363</v>
      </c>
      <c r="C26" s="104">
        <v>365368</v>
      </c>
    </row>
    <row r="27" spans="1:3" x14ac:dyDescent="0.2">
      <c r="A27" s="98" t="s">
        <v>364</v>
      </c>
      <c r="B27" s="99" t="s">
        <v>365</v>
      </c>
      <c r="C27" s="104">
        <v>854170</v>
      </c>
    </row>
    <row r="28" spans="1:3" x14ac:dyDescent="0.2">
      <c r="A28" s="100" t="s">
        <v>366</v>
      </c>
      <c r="B28" s="102" t="s">
        <v>367</v>
      </c>
      <c r="C28" s="104">
        <v>0</v>
      </c>
    </row>
    <row r="29" spans="1:3" x14ac:dyDescent="0.2">
      <c r="A29" s="98" t="s">
        <v>368</v>
      </c>
      <c r="B29" s="99" t="s">
        <v>120</v>
      </c>
      <c r="C29" s="106">
        <f>+C9-C10+C12-C13+C14+C15+C16+C17+C18+C19+C20+C21+C22-C23-C24-C25+C26</f>
        <v>854170</v>
      </c>
    </row>
    <row r="30" spans="1:3" x14ac:dyDescent="0.2">
      <c r="A30" s="21"/>
      <c r="B30" s="21"/>
      <c r="C30" s="96"/>
    </row>
    <row r="31" spans="1:3" x14ac:dyDescent="0.2">
      <c r="A31" s="21"/>
      <c r="B31" s="21"/>
      <c r="C31" s="9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D40"/>
  <sheetViews>
    <sheetView workbookViewId="0">
      <selection activeCell="A4" sqref="A4:C4"/>
    </sheetView>
  </sheetViews>
  <sheetFormatPr defaultRowHeight="12.75" x14ac:dyDescent="0.2"/>
  <cols>
    <col min="1" max="1" width="9.140625" style="91"/>
    <col min="2" max="2" width="95.7109375" style="91" customWidth="1"/>
    <col min="3" max="3" width="13.85546875" style="91" customWidth="1"/>
    <col min="4" max="16384" width="9.140625" style="91"/>
  </cols>
  <sheetData>
    <row r="1" spans="1:4" x14ac:dyDescent="0.2">
      <c r="A1" s="117" t="s">
        <v>158</v>
      </c>
      <c r="B1" s="117"/>
      <c r="C1" s="117"/>
    </row>
    <row r="2" spans="1:4" x14ac:dyDescent="0.2">
      <c r="A2" s="16"/>
      <c r="B2" s="16"/>
      <c r="C2" s="16"/>
    </row>
    <row r="3" spans="1:4" x14ac:dyDescent="0.2">
      <c r="A3" s="118" t="s">
        <v>64</v>
      </c>
      <c r="B3" s="118"/>
      <c r="C3" s="118"/>
    </row>
    <row r="4" spans="1:4" x14ac:dyDescent="0.2">
      <c r="A4" s="118" t="s">
        <v>411</v>
      </c>
      <c r="B4" s="118"/>
      <c r="C4" s="118"/>
    </row>
    <row r="5" spans="1:4" x14ac:dyDescent="0.2">
      <c r="C5" s="97" t="s">
        <v>66</v>
      </c>
    </row>
    <row r="6" spans="1:4" x14ac:dyDescent="0.2">
      <c r="A6" s="86" t="s">
        <v>3</v>
      </c>
      <c r="B6" s="86" t="s">
        <v>4</v>
      </c>
      <c r="C6" s="86" t="s">
        <v>67</v>
      </c>
    </row>
    <row r="7" spans="1:4" x14ac:dyDescent="0.2">
      <c r="A7" s="103">
        <v>1</v>
      </c>
      <c r="B7" s="103">
        <v>2</v>
      </c>
      <c r="C7" s="103">
        <v>3</v>
      </c>
    </row>
    <row r="8" spans="1:4" x14ac:dyDescent="0.2">
      <c r="A8" s="98" t="s">
        <v>337</v>
      </c>
      <c r="B8" s="99" t="s">
        <v>338</v>
      </c>
      <c r="C8" s="104">
        <v>2219052</v>
      </c>
      <c r="D8" s="96"/>
    </row>
    <row r="9" spans="1:4" x14ac:dyDescent="0.2">
      <c r="A9" s="100"/>
      <c r="B9" s="99" t="s">
        <v>339</v>
      </c>
      <c r="C9" s="104">
        <v>3602991</v>
      </c>
    </row>
    <row r="10" spans="1:4" x14ac:dyDescent="0.2">
      <c r="A10" s="100"/>
      <c r="B10" s="99" t="s">
        <v>340</v>
      </c>
      <c r="C10" s="104">
        <v>1383939</v>
      </c>
    </row>
    <row r="11" spans="1:4" x14ac:dyDescent="0.2">
      <c r="A11" s="98" t="s">
        <v>341</v>
      </c>
      <c r="B11" s="99" t="s">
        <v>342</v>
      </c>
      <c r="C11" s="104">
        <v>789986</v>
      </c>
    </row>
    <row r="12" spans="1:4" x14ac:dyDescent="0.2">
      <c r="A12" s="100"/>
      <c r="B12" s="99" t="s">
        <v>343</v>
      </c>
      <c r="C12" s="104">
        <v>1085347</v>
      </c>
      <c r="D12" s="96"/>
    </row>
    <row r="13" spans="1:4" x14ac:dyDescent="0.2">
      <c r="A13" s="100"/>
      <c r="B13" s="99" t="s">
        <v>344</v>
      </c>
      <c r="C13" s="104">
        <v>295361</v>
      </c>
    </row>
    <row r="14" spans="1:4" ht="25.5" x14ac:dyDescent="0.2">
      <c r="A14" s="98" t="s">
        <v>345</v>
      </c>
      <c r="B14" s="101" t="s">
        <v>346</v>
      </c>
      <c r="C14" s="104">
        <v>0</v>
      </c>
    </row>
    <row r="15" spans="1:4" ht="25.5" x14ac:dyDescent="0.2">
      <c r="A15" s="98" t="s">
        <v>347</v>
      </c>
      <c r="B15" s="101" t="s">
        <v>348</v>
      </c>
      <c r="C15" s="104">
        <v>0</v>
      </c>
    </row>
    <row r="16" spans="1:4" ht="25.5" x14ac:dyDescent="0.2">
      <c r="A16" s="98" t="s">
        <v>349</v>
      </c>
      <c r="B16" s="101" t="s">
        <v>350</v>
      </c>
      <c r="C16" s="104">
        <v>0</v>
      </c>
    </row>
    <row r="17" spans="1:3" x14ac:dyDescent="0.2">
      <c r="A17" s="98" t="s">
        <v>351</v>
      </c>
      <c r="B17" s="101" t="s">
        <v>352</v>
      </c>
      <c r="C17" s="104">
        <v>0</v>
      </c>
    </row>
    <row r="18" spans="1:3" x14ac:dyDescent="0.2">
      <c r="A18" s="98" t="s">
        <v>95</v>
      </c>
      <c r="B18" s="101" t="s">
        <v>353</v>
      </c>
      <c r="C18" s="104">
        <v>0</v>
      </c>
    </row>
    <row r="19" spans="1:3" x14ac:dyDescent="0.2">
      <c r="A19" s="98" t="s">
        <v>99</v>
      </c>
      <c r="B19" s="99" t="s">
        <v>304</v>
      </c>
      <c r="C19" s="104">
        <v>-99630</v>
      </c>
    </row>
    <row r="20" spans="1:3" x14ac:dyDescent="0.2">
      <c r="A20" s="98" t="s">
        <v>103</v>
      </c>
      <c r="B20" s="99" t="s">
        <v>354</v>
      </c>
      <c r="C20" s="105">
        <v>56</v>
      </c>
    </row>
    <row r="21" spans="1:3" x14ac:dyDescent="0.2">
      <c r="A21" s="98" t="s">
        <v>355</v>
      </c>
      <c r="B21" s="99" t="s">
        <v>98</v>
      </c>
      <c r="C21" s="104">
        <v>32005</v>
      </c>
    </row>
    <row r="22" spans="1:3" x14ac:dyDescent="0.2">
      <c r="A22" s="98" t="s">
        <v>356</v>
      </c>
      <c r="B22" s="101" t="s">
        <v>357</v>
      </c>
      <c r="C22" s="104">
        <v>-507600</v>
      </c>
    </row>
    <row r="23" spans="1:3" x14ac:dyDescent="0.2">
      <c r="A23" s="98" t="s">
        <v>358</v>
      </c>
      <c r="B23" s="101" t="s">
        <v>359</v>
      </c>
      <c r="C23" s="104">
        <v>804742</v>
      </c>
    </row>
    <row r="24" spans="1:3" x14ac:dyDescent="0.2">
      <c r="A24" s="98" t="s">
        <v>360</v>
      </c>
      <c r="B24" s="99" t="s">
        <v>361</v>
      </c>
      <c r="C24" s="104">
        <v>121595</v>
      </c>
    </row>
    <row r="25" spans="1:3" x14ac:dyDescent="0.2">
      <c r="A25" s="98" t="s">
        <v>121</v>
      </c>
      <c r="B25" s="99" t="s">
        <v>106</v>
      </c>
      <c r="C25" s="104">
        <v>1137497</v>
      </c>
    </row>
    <row r="26" spans="1:3" x14ac:dyDescent="0.2">
      <c r="A26" s="98" t="s">
        <v>362</v>
      </c>
      <c r="B26" s="101" t="s">
        <v>363</v>
      </c>
      <c r="C26" s="104">
        <v>162322</v>
      </c>
    </row>
    <row r="27" spans="1:3" x14ac:dyDescent="0.2">
      <c r="A27" s="98" t="s">
        <v>364</v>
      </c>
      <c r="B27" s="99" t="s">
        <v>365</v>
      </c>
      <c r="C27" s="104">
        <v>532357</v>
      </c>
    </row>
    <row r="28" spans="1:3" x14ac:dyDescent="0.2">
      <c r="A28" s="100" t="s">
        <v>366</v>
      </c>
      <c r="B28" s="102" t="s">
        <v>367</v>
      </c>
      <c r="C28" s="104">
        <v>0</v>
      </c>
    </row>
    <row r="29" spans="1:3" x14ac:dyDescent="0.2">
      <c r="A29" s="98" t="s">
        <v>368</v>
      </c>
      <c r="B29" s="99" t="s">
        <v>120</v>
      </c>
      <c r="C29" s="106">
        <f>+C9-C10+C12-C13+C14+C15+C16+C17+C18+C19+C20+C21+C22-C23-C24-C25+C26</f>
        <v>532357</v>
      </c>
    </row>
    <row r="30" spans="1:3" x14ac:dyDescent="0.2">
      <c r="A30" s="21"/>
      <c r="B30" s="21"/>
      <c r="C30" s="96"/>
    </row>
    <row r="31" spans="1:3" x14ac:dyDescent="0.2">
      <c r="A31" s="21"/>
      <c r="B31" s="21"/>
      <c r="C31" s="9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D40"/>
  <sheetViews>
    <sheetView workbookViewId="0">
      <selection activeCell="A4" sqref="A4:C4"/>
    </sheetView>
  </sheetViews>
  <sheetFormatPr defaultRowHeight="12.75" x14ac:dyDescent="0.2"/>
  <cols>
    <col min="1" max="1" width="9.140625" style="91"/>
    <col min="2" max="2" width="95.7109375" style="91" customWidth="1"/>
    <col min="3" max="3" width="13.85546875" style="91" customWidth="1"/>
    <col min="4" max="16384" width="9.140625" style="91"/>
  </cols>
  <sheetData>
    <row r="1" spans="1:4" x14ac:dyDescent="0.2">
      <c r="A1" s="117" t="s">
        <v>158</v>
      </c>
      <c r="B1" s="117"/>
      <c r="C1" s="117"/>
    </row>
    <row r="2" spans="1:4" x14ac:dyDescent="0.2">
      <c r="A2" s="16"/>
      <c r="B2" s="16"/>
      <c r="C2" s="16"/>
    </row>
    <row r="3" spans="1:4" x14ac:dyDescent="0.2">
      <c r="A3" s="118" t="s">
        <v>64</v>
      </c>
      <c r="B3" s="118"/>
      <c r="C3" s="118"/>
    </row>
    <row r="4" spans="1:4" x14ac:dyDescent="0.2">
      <c r="A4" s="118" t="s">
        <v>409</v>
      </c>
      <c r="B4" s="118"/>
      <c r="C4" s="118"/>
    </row>
    <row r="5" spans="1:4" x14ac:dyDescent="0.2">
      <c r="C5" s="97" t="s">
        <v>66</v>
      </c>
    </row>
    <row r="6" spans="1:4" x14ac:dyDescent="0.2">
      <c r="A6" s="86" t="s">
        <v>3</v>
      </c>
      <c r="B6" s="86" t="s">
        <v>4</v>
      </c>
      <c r="C6" s="86" t="s">
        <v>67</v>
      </c>
    </row>
    <row r="7" spans="1:4" x14ac:dyDescent="0.2">
      <c r="A7" s="103">
        <v>1</v>
      </c>
      <c r="B7" s="103">
        <v>2</v>
      </c>
      <c r="C7" s="103">
        <v>3</v>
      </c>
    </row>
    <row r="8" spans="1:4" x14ac:dyDescent="0.2">
      <c r="A8" s="98" t="s">
        <v>337</v>
      </c>
      <c r="B8" s="99" t="s">
        <v>338</v>
      </c>
      <c r="C8" s="104">
        <f>+C9-C10</f>
        <v>1142774</v>
      </c>
      <c r="D8" s="96"/>
    </row>
    <row r="9" spans="1:4" x14ac:dyDescent="0.2">
      <c r="A9" s="100"/>
      <c r="B9" s="99" t="s">
        <v>339</v>
      </c>
      <c r="C9" s="104">
        <v>1784058</v>
      </c>
    </row>
    <row r="10" spans="1:4" x14ac:dyDescent="0.2">
      <c r="A10" s="100"/>
      <c r="B10" s="99" t="s">
        <v>340</v>
      </c>
      <c r="C10" s="104">
        <v>641284</v>
      </c>
    </row>
    <row r="11" spans="1:4" x14ac:dyDescent="0.2">
      <c r="A11" s="98" t="s">
        <v>341</v>
      </c>
      <c r="B11" s="99" t="s">
        <v>342</v>
      </c>
      <c r="C11" s="104">
        <v>360802</v>
      </c>
    </row>
    <row r="12" spans="1:4" x14ac:dyDescent="0.2">
      <c r="A12" s="100"/>
      <c r="B12" s="99" t="s">
        <v>343</v>
      </c>
      <c r="C12" s="104">
        <v>493130</v>
      </c>
      <c r="D12" s="96"/>
    </row>
    <row r="13" spans="1:4" x14ac:dyDescent="0.2">
      <c r="A13" s="100"/>
      <c r="B13" s="99" t="s">
        <v>344</v>
      </c>
      <c r="C13" s="104">
        <v>132328</v>
      </c>
    </row>
    <row r="14" spans="1:4" ht="25.5" x14ac:dyDescent="0.2">
      <c r="A14" s="98" t="s">
        <v>345</v>
      </c>
      <c r="B14" s="101" t="s">
        <v>346</v>
      </c>
      <c r="C14" s="104">
        <v>0</v>
      </c>
    </row>
    <row r="15" spans="1:4" ht="25.5" x14ac:dyDescent="0.2">
      <c r="A15" s="98" t="s">
        <v>347</v>
      </c>
      <c r="B15" s="101" t="s">
        <v>348</v>
      </c>
      <c r="C15" s="104">
        <v>0</v>
      </c>
    </row>
    <row r="16" spans="1:4" ht="25.5" x14ac:dyDescent="0.2">
      <c r="A16" s="98" t="s">
        <v>349</v>
      </c>
      <c r="B16" s="101" t="s">
        <v>350</v>
      </c>
      <c r="C16" s="104">
        <v>0</v>
      </c>
    </row>
    <row r="17" spans="1:3" x14ac:dyDescent="0.2">
      <c r="A17" s="98" t="s">
        <v>351</v>
      </c>
      <c r="B17" s="101" t="s">
        <v>352</v>
      </c>
      <c r="C17" s="104">
        <v>0</v>
      </c>
    </row>
    <row r="18" spans="1:3" x14ac:dyDescent="0.2">
      <c r="A18" s="98" t="s">
        <v>95</v>
      </c>
      <c r="B18" s="101" t="s">
        <v>353</v>
      </c>
      <c r="C18" s="104">
        <v>0</v>
      </c>
    </row>
    <row r="19" spans="1:3" x14ac:dyDescent="0.2">
      <c r="A19" s="98" t="s">
        <v>99</v>
      </c>
      <c r="B19" s="99" t="s">
        <v>304</v>
      </c>
      <c r="C19" s="104">
        <v>654005</v>
      </c>
    </row>
    <row r="20" spans="1:3" x14ac:dyDescent="0.2">
      <c r="A20" s="98" t="s">
        <v>103</v>
      </c>
      <c r="B20" s="99" t="s">
        <v>354</v>
      </c>
      <c r="C20" s="105">
        <v>25</v>
      </c>
    </row>
    <row r="21" spans="1:3" x14ac:dyDescent="0.2">
      <c r="A21" s="98" t="s">
        <v>355</v>
      </c>
      <c r="B21" s="99" t="s">
        <v>98</v>
      </c>
      <c r="C21" s="104">
        <v>25417</v>
      </c>
    </row>
    <row r="22" spans="1:3" x14ac:dyDescent="0.2">
      <c r="A22" s="98" t="s">
        <v>356</v>
      </c>
      <c r="B22" s="101" t="s">
        <v>357</v>
      </c>
      <c r="C22" s="104">
        <v>-262587</v>
      </c>
    </row>
    <row r="23" spans="1:3" x14ac:dyDescent="0.2">
      <c r="A23" s="98" t="s">
        <v>358</v>
      </c>
      <c r="B23" s="101" t="s">
        <v>359</v>
      </c>
      <c r="C23" s="104">
        <v>393096</v>
      </c>
    </row>
    <row r="24" spans="1:3" x14ac:dyDescent="0.2">
      <c r="A24" s="98" t="s">
        <v>360</v>
      </c>
      <c r="B24" s="99" t="s">
        <v>361</v>
      </c>
      <c r="C24" s="104">
        <v>61042</v>
      </c>
    </row>
    <row r="25" spans="1:3" x14ac:dyDescent="0.2">
      <c r="A25" s="98" t="s">
        <v>121</v>
      </c>
      <c r="B25" s="99" t="s">
        <v>106</v>
      </c>
      <c r="C25" s="104">
        <v>542969</v>
      </c>
    </row>
    <row r="26" spans="1:3" x14ac:dyDescent="0.2">
      <c r="A26" s="98" t="s">
        <v>362</v>
      </c>
      <c r="B26" s="101" t="s">
        <v>363</v>
      </c>
      <c r="C26" s="104">
        <v>-626488</v>
      </c>
    </row>
    <row r="27" spans="1:3" x14ac:dyDescent="0.2">
      <c r="A27" s="98" t="s">
        <v>364</v>
      </c>
      <c r="B27" s="99" t="s">
        <v>365</v>
      </c>
      <c r="C27" s="104">
        <v>296841</v>
      </c>
    </row>
    <row r="28" spans="1:3" x14ac:dyDescent="0.2">
      <c r="A28" s="100" t="s">
        <v>366</v>
      </c>
      <c r="B28" s="102" t="s">
        <v>367</v>
      </c>
      <c r="C28" s="104">
        <v>0</v>
      </c>
    </row>
    <row r="29" spans="1:3" x14ac:dyDescent="0.2">
      <c r="A29" s="98" t="s">
        <v>368</v>
      </c>
      <c r="B29" s="99" t="s">
        <v>120</v>
      </c>
      <c r="C29" s="106">
        <f>+C9-C10+C12-C13+C14+C15+C16+C17+C18+C19+C20+C21+C22-C23-C24-C25+C26</f>
        <v>296841</v>
      </c>
    </row>
    <row r="30" spans="1:3" x14ac:dyDescent="0.2">
      <c r="A30" s="21"/>
      <c r="B30" s="21"/>
      <c r="C30" s="96"/>
    </row>
    <row r="31" spans="1:3" x14ac:dyDescent="0.2">
      <c r="A31" s="21"/>
      <c r="B31" s="21"/>
      <c r="C31" s="9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D40"/>
  <sheetViews>
    <sheetView workbookViewId="0">
      <selection activeCell="A4" sqref="A4:C4"/>
    </sheetView>
  </sheetViews>
  <sheetFormatPr defaultRowHeight="12.75" x14ac:dyDescent="0.2"/>
  <cols>
    <col min="1" max="1" width="9.140625" style="91"/>
    <col min="2" max="2" width="95.7109375" style="91" customWidth="1"/>
    <col min="3" max="3" width="13.85546875" style="91" customWidth="1"/>
    <col min="4" max="16384" width="9.140625" style="91"/>
  </cols>
  <sheetData>
    <row r="1" spans="1:4" x14ac:dyDescent="0.2">
      <c r="A1" s="117" t="s">
        <v>158</v>
      </c>
      <c r="B1" s="117"/>
      <c r="C1" s="117"/>
    </row>
    <row r="2" spans="1:4" x14ac:dyDescent="0.2">
      <c r="A2" s="16"/>
      <c r="B2" s="16"/>
      <c r="C2" s="16"/>
    </row>
    <row r="3" spans="1:4" x14ac:dyDescent="0.2">
      <c r="A3" s="118" t="s">
        <v>64</v>
      </c>
      <c r="B3" s="118"/>
      <c r="C3" s="118"/>
    </row>
    <row r="4" spans="1:4" x14ac:dyDescent="0.2">
      <c r="A4" s="118" t="s">
        <v>407</v>
      </c>
      <c r="B4" s="118"/>
      <c r="C4" s="118"/>
    </row>
    <row r="5" spans="1:4" x14ac:dyDescent="0.2">
      <c r="C5" s="97" t="s">
        <v>66</v>
      </c>
    </row>
    <row r="6" spans="1:4" x14ac:dyDescent="0.2">
      <c r="A6" s="86" t="s">
        <v>3</v>
      </c>
      <c r="B6" s="86" t="s">
        <v>4</v>
      </c>
      <c r="C6" s="86" t="s">
        <v>67</v>
      </c>
    </row>
    <row r="7" spans="1:4" x14ac:dyDescent="0.2">
      <c r="A7" s="103">
        <v>1</v>
      </c>
      <c r="B7" s="103">
        <v>2</v>
      </c>
      <c r="C7" s="103">
        <v>3</v>
      </c>
    </row>
    <row r="8" spans="1:4" x14ac:dyDescent="0.2">
      <c r="A8" s="98" t="s">
        <v>337</v>
      </c>
      <c r="B8" s="99" t="s">
        <v>338</v>
      </c>
      <c r="C8" s="104">
        <f>+C9-C10</f>
        <v>4167229</v>
      </c>
      <c r="D8" s="96"/>
    </row>
    <row r="9" spans="1:4" x14ac:dyDescent="0.2">
      <c r="A9" s="100"/>
      <c r="B9" s="99" t="s">
        <v>339</v>
      </c>
      <c r="C9" s="104">
        <v>6513786</v>
      </c>
    </row>
    <row r="10" spans="1:4" x14ac:dyDescent="0.2">
      <c r="A10" s="100"/>
      <c r="B10" s="99" t="s">
        <v>340</v>
      </c>
      <c r="C10" s="104">
        <v>2346557</v>
      </c>
    </row>
    <row r="11" spans="1:4" x14ac:dyDescent="0.2">
      <c r="A11" s="98" t="s">
        <v>341</v>
      </c>
      <c r="B11" s="99" t="s">
        <v>342</v>
      </c>
      <c r="C11" s="104">
        <f>+C12-C13</f>
        <v>1625943</v>
      </c>
    </row>
    <row r="12" spans="1:4" x14ac:dyDescent="0.2">
      <c r="A12" s="100"/>
      <c r="B12" s="99" t="s">
        <v>343</v>
      </c>
      <c r="C12" s="104">
        <v>2334741</v>
      </c>
      <c r="D12" s="96"/>
    </row>
    <row r="13" spans="1:4" x14ac:dyDescent="0.2">
      <c r="A13" s="100"/>
      <c r="B13" s="99" t="s">
        <v>344</v>
      </c>
      <c r="C13" s="104">
        <v>708798</v>
      </c>
    </row>
    <row r="14" spans="1:4" ht="25.5" x14ac:dyDescent="0.2">
      <c r="A14" s="98" t="s">
        <v>345</v>
      </c>
      <c r="B14" s="101" t="s">
        <v>346</v>
      </c>
      <c r="C14" s="104">
        <v>0</v>
      </c>
    </row>
    <row r="15" spans="1:4" ht="25.5" x14ac:dyDescent="0.2">
      <c r="A15" s="98" t="s">
        <v>347</v>
      </c>
      <c r="B15" s="101" t="s">
        <v>348</v>
      </c>
      <c r="C15" s="104">
        <v>1568</v>
      </c>
    </row>
    <row r="16" spans="1:4" ht="25.5" x14ac:dyDescent="0.2">
      <c r="A16" s="98" t="s">
        <v>349</v>
      </c>
      <c r="B16" s="101" t="s">
        <v>350</v>
      </c>
      <c r="C16" s="104">
        <v>0</v>
      </c>
    </row>
    <row r="17" spans="1:3" x14ac:dyDescent="0.2">
      <c r="A17" s="98" t="s">
        <v>351</v>
      </c>
      <c r="B17" s="101" t="s">
        <v>352</v>
      </c>
      <c r="C17" s="104">
        <v>0</v>
      </c>
    </row>
    <row r="18" spans="1:3" x14ac:dyDescent="0.2">
      <c r="A18" s="98" t="s">
        <v>95</v>
      </c>
      <c r="B18" s="101" t="s">
        <v>353</v>
      </c>
      <c r="C18" s="104">
        <v>0</v>
      </c>
    </row>
    <row r="19" spans="1:3" x14ac:dyDescent="0.2">
      <c r="A19" s="98" t="s">
        <v>99</v>
      </c>
      <c r="B19" s="99" t="s">
        <v>304</v>
      </c>
      <c r="C19" s="104">
        <v>-2814493</v>
      </c>
    </row>
    <row r="20" spans="1:3" x14ac:dyDescent="0.2">
      <c r="A20" s="98" t="s">
        <v>103</v>
      </c>
      <c r="B20" s="99" t="s">
        <v>354</v>
      </c>
      <c r="C20" s="104">
        <v>10585</v>
      </c>
    </row>
    <row r="21" spans="1:3" x14ac:dyDescent="0.2">
      <c r="A21" s="98" t="s">
        <v>355</v>
      </c>
      <c r="B21" s="99" t="s">
        <v>98</v>
      </c>
      <c r="C21" s="104">
        <v>74133</v>
      </c>
    </row>
    <row r="22" spans="1:3" x14ac:dyDescent="0.2">
      <c r="A22" s="98" t="s">
        <v>356</v>
      </c>
      <c r="B22" s="101" t="s">
        <v>357</v>
      </c>
      <c r="C22" s="104">
        <v>-887315</v>
      </c>
    </row>
    <row r="23" spans="1:3" x14ac:dyDescent="0.2">
      <c r="A23" s="98" t="s">
        <v>358</v>
      </c>
      <c r="B23" s="101" t="s">
        <v>359</v>
      </c>
      <c r="C23" s="104">
        <v>1595216</v>
      </c>
    </row>
    <row r="24" spans="1:3" x14ac:dyDescent="0.2">
      <c r="A24" s="98" t="s">
        <v>360</v>
      </c>
      <c r="B24" s="99" t="s">
        <v>361</v>
      </c>
      <c r="C24" s="104">
        <v>211830</v>
      </c>
    </row>
    <row r="25" spans="1:3" x14ac:dyDescent="0.2">
      <c r="A25" s="98" t="s">
        <v>121</v>
      </c>
      <c r="B25" s="99" t="s">
        <v>106</v>
      </c>
      <c r="C25" s="104">
        <v>2199096</v>
      </c>
    </row>
    <row r="26" spans="1:3" x14ac:dyDescent="0.2">
      <c r="A26" s="98" t="s">
        <v>362</v>
      </c>
      <c r="B26" s="101" t="s">
        <v>363</v>
      </c>
      <c r="C26" s="104">
        <f>6494994-3590421</f>
        <v>2904573</v>
      </c>
    </row>
    <row r="27" spans="1:3" x14ac:dyDescent="0.2">
      <c r="A27" s="98" t="s">
        <v>364</v>
      </c>
      <c r="B27" s="99" t="s">
        <v>365</v>
      </c>
      <c r="C27" s="104">
        <v>1076081</v>
      </c>
    </row>
    <row r="28" spans="1:3" x14ac:dyDescent="0.2">
      <c r="A28" s="100" t="s">
        <v>366</v>
      </c>
      <c r="B28" s="102" t="s">
        <v>367</v>
      </c>
      <c r="C28" s="104">
        <v>0</v>
      </c>
    </row>
    <row r="29" spans="1:3" x14ac:dyDescent="0.2">
      <c r="A29" s="98" t="s">
        <v>368</v>
      </c>
      <c r="B29" s="99" t="s">
        <v>120</v>
      </c>
      <c r="C29" s="106">
        <f>+C9-C10+C12-C13+C14+C15+C16+C17+C18+C19+C20+C21+C22-C23-C24-C25+C26</f>
        <v>1076081</v>
      </c>
    </row>
    <row r="30" spans="1:3" x14ac:dyDescent="0.2">
      <c r="A30" s="21"/>
      <c r="B30" s="21"/>
      <c r="C30" s="96"/>
    </row>
    <row r="31" spans="1:3" x14ac:dyDescent="0.2">
      <c r="A31" s="21"/>
      <c r="B31" s="21"/>
      <c r="C31" s="9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D40"/>
  <sheetViews>
    <sheetView workbookViewId="0">
      <selection activeCell="A4" sqref="A4:C4"/>
    </sheetView>
  </sheetViews>
  <sheetFormatPr defaultRowHeight="12.75" x14ac:dyDescent="0.2"/>
  <cols>
    <col min="1" max="1" width="9.140625" style="91"/>
    <col min="2" max="2" width="95.7109375" style="91" customWidth="1"/>
    <col min="3" max="3" width="13.85546875" style="91" customWidth="1"/>
    <col min="4" max="16384" width="9.140625" style="91"/>
  </cols>
  <sheetData>
    <row r="1" spans="1:4" x14ac:dyDescent="0.2">
      <c r="A1" s="117" t="s">
        <v>158</v>
      </c>
      <c r="B1" s="117"/>
      <c r="C1" s="117"/>
    </row>
    <row r="2" spans="1:4" x14ac:dyDescent="0.2">
      <c r="A2" s="16"/>
      <c r="B2" s="16"/>
      <c r="C2" s="16"/>
    </row>
    <row r="3" spans="1:4" x14ac:dyDescent="0.2">
      <c r="A3" s="118" t="s">
        <v>64</v>
      </c>
      <c r="B3" s="118"/>
      <c r="C3" s="118"/>
    </row>
    <row r="4" spans="1:4" x14ac:dyDescent="0.2">
      <c r="A4" s="118" t="s">
        <v>405</v>
      </c>
      <c r="B4" s="118"/>
      <c r="C4" s="118"/>
    </row>
    <row r="5" spans="1:4" x14ac:dyDescent="0.2">
      <c r="C5" s="97" t="s">
        <v>66</v>
      </c>
    </row>
    <row r="6" spans="1:4" x14ac:dyDescent="0.2">
      <c r="A6" s="86" t="s">
        <v>3</v>
      </c>
      <c r="B6" s="86" t="s">
        <v>4</v>
      </c>
      <c r="C6" s="86" t="s">
        <v>67</v>
      </c>
    </row>
    <row r="7" spans="1:4" x14ac:dyDescent="0.2">
      <c r="A7" s="103">
        <v>1</v>
      </c>
      <c r="B7" s="103">
        <v>2</v>
      </c>
      <c r="C7" s="103">
        <v>3</v>
      </c>
    </row>
    <row r="8" spans="1:4" x14ac:dyDescent="0.2">
      <c r="A8" s="98" t="s">
        <v>337</v>
      </c>
      <c r="B8" s="99" t="s">
        <v>338</v>
      </c>
      <c r="C8" s="104">
        <v>2979567</v>
      </c>
      <c r="D8" s="96"/>
    </row>
    <row r="9" spans="1:4" x14ac:dyDescent="0.2">
      <c r="A9" s="100"/>
      <c r="B9" s="99" t="s">
        <v>339</v>
      </c>
      <c r="C9" s="104">
        <v>4752839</v>
      </c>
    </row>
    <row r="10" spans="1:4" x14ac:dyDescent="0.2">
      <c r="A10" s="100"/>
      <c r="B10" s="99" t="s">
        <v>340</v>
      </c>
      <c r="C10" s="104">
        <v>1773272</v>
      </c>
    </row>
    <row r="11" spans="1:4" x14ac:dyDescent="0.2">
      <c r="A11" s="98" t="s">
        <v>341</v>
      </c>
      <c r="B11" s="99" t="s">
        <v>342</v>
      </c>
      <c r="C11" s="104">
        <v>1189381</v>
      </c>
    </row>
    <row r="12" spans="1:4" x14ac:dyDescent="0.2">
      <c r="A12" s="100"/>
      <c r="B12" s="99" t="s">
        <v>343</v>
      </c>
      <c r="C12" s="104">
        <v>1688085</v>
      </c>
      <c r="D12" s="96"/>
    </row>
    <row r="13" spans="1:4" x14ac:dyDescent="0.2">
      <c r="A13" s="100"/>
      <c r="B13" s="99" t="s">
        <v>344</v>
      </c>
      <c r="C13" s="104">
        <v>498704</v>
      </c>
    </row>
    <row r="14" spans="1:4" ht="25.5" x14ac:dyDescent="0.2">
      <c r="A14" s="98" t="s">
        <v>345</v>
      </c>
      <c r="B14" s="101" t="s">
        <v>346</v>
      </c>
      <c r="C14" s="104">
        <v>0</v>
      </c>
    </row>
    <row r="15" spans="1:4" ht="25.5" x14ac:dyDescent="0.2">
      <c r="A15" s="98" t="s">
        <v>347</v>
      </c>
      <c r="B15" s="101" t="s">
        <v>348</v>
      </c>
      <c r="C15" s="104">
        <v>0</v>
      </c>
    </row>
    <row r="16" spans="1:4" ht="25.5" x14ac:dyDescent="0.2">
      <c r="A16" s="98" t="s">
        <v>349</v>
      </c>
      <c r="B16" s="101" t="s">
        <v>350</v>
      </c>
      <c r="C16" s="104">
        <v>0</v>
      </c>
    </row>
    <row r="17" spans="1:3" x14ac:dyDescent="0.2">
      <c r="A17" s="98" t="s">
        <v>351</v>
      </c>
      <c r="B17" s="101" t="s">
        <v>352</v>
      </c>
      <c r="C17" s="104">
        <v>0</v>
      </c>
    </row>
    <row r="18" spans="1:3" x14ac:dyDescent="0.2">
      <c r="A18" s="98" t="s">
        <v>95</v>
      </c>
      <c r="B18" s="101" t="s">
        <v>353</v>
      </c>
      <c r="C18" s="104">
        <v>0</v>
      </c>
    </row>
    <row r="19" spans="1:3" x14ac:dyDescent="0.2">
      <c r="A19" s="98" t="s">
        <v>99</v>
      </c>
      <c r="B19" s="99" t="s">
        <v>304</v>
      </c>
      <c r="C19" s="104">
        <v>-3237363</v>
      </c>
    </row>
    <row r="20" spans="1:3" x14ac:dyDescent="0.2">
      <c r="A20" s="98" t="s">
        <v>103</v>
      </c>
      <c r="B20" s="99" t="s">
        <v>354</v>
      </c>
      <c r="C20" s="104">
        <v>10568</v>
      </c>
    </row>
    <row r="21" spans="1:3" x14ac:dyDescent="0.2">
      <c r="A21" s="98" t="s">
        <v>355</v>
      </c>
      <c r="B21" s="99" t="s">
        <v>98</v>
      </c>
      <c r="C21" s="104">
        <v>48241</v>
      </c>
    </row>
    <row r="22" spans="1:3" x14ac:dyDescent="0.2">
      <c r="A22" s="98" t="s">
        <v>356</v>
      </c>
      <c r="B22" s="101" t="s">
        <v>357</v>
      </c>
      <c r="C22" s="104">
        <v>-589313</v>
      </c>
    </row>
    <row r="23" spans="1:3" x14ac:dyDescent="0.2">
      <c r="A23" s="98" t="s">
        <v>358</v>
      </c>
      <c r="B23" s="101" t="s">
        <v>359</v>
      </c>
      <c r="C23" s="104">
        <v>1139789</v>
      </c>
    </row>
    <row r="24" spans="1:3" x14ac:dyDescent="0.2">
      <c r="A24" s="98" t="s">
        <v>360</v>
      </c>
      <c r="B24" s="99" t="s">
        <v>361</v>
      </c>
      <c r="C24" s="104">
        <v>153937</v>
      </c>
    </row>
    <row r="25" spans="1:3" x14ac:dyDescent="0.2">
      <c r="A25" s="98" t="s">
        <v>121</v>
      </c>
      <c r="B25" s="99" t="s">
        <v>106</v>
      </c>
      <c r="C25" s="104">
        <v>1621684</v>
      </c>
    </row>
    <row r="26" spans="1:3" x14ac:dyDescent="0.2">
      <c r="A26" s="98" t="s">
        <v>362</v>
      </c>
      <c r="B26" s="101" t="s">
        <v>363</v>
      </c>
      <c r="C26" s="104">
        <v>3290522</v>
      </c>
    </row>
    <row r="27" spans="1:3" x14ac:dyDescent="0.2">
      <c r="A27" s="98" t="s">
        <v>364</v>
      </c>
      <c r="B27" s="99" t="s">
        <v>365</v>
      </c>
      <c r="C27" s="104">
        <v>776193</v>
      </c>
    </row>
    <row r="28" spans="1:3" x14ac:dyDescent="0.2">
      <c r="A28" s="100" t="s">
        <v>366</v>
      </c>
      <c r="B28" s="102" t="s">
        <v>367</v>
      </c>
      <c r="C28" s="104">
        <v>0</v>
      </c>
    </row>
    <row r="29" spans="1:3" x14ac:dyDescent="0.2">
      <c r="A29" s="98" t="s">
        <v>368</v>
      </c>
      <c r="B29" s="99" t="s">
        <v>120</v>
      </c>
      <c r="C29" s="106">
        <f>+C9-C10+C12-C13+C14+C15+C16+C17+C18+C19+C20+C21+C22-C23-C24-C25+C26</f>
        <v>776193</v>
      </c>
    </row>
    <row r="30" spans="1:3" x14ac:dyDescent="0.2">
      <c r="A30" s="21"/>
      <c r="B30" s="21"/>
      <c r="C30" s="96"/>
    </row>
    <row r="31" spans="1:3" x14ac:dyDescent="0.2">
      <c r="A31" s="21"/>
      <c r="B31" s="21"/>
      <c r="C31" s="9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D40"/>
  <sheetViews>
    <sheetView workbookViewId="0">
      <selection activeCell="B38" sqref="B38"/>
    </sheetView>
  </sheetViews>
  <sheetFormatPr defaultRowHeight="12.75" x14ac:dyDescent="0.2"/>
  <cols>
    <col min="1" max="1" width="9.140625" style="91"/>
    <col min="2" max="2" width="95.7109375" style="91" customWidth="1"/>
    <col min="3" max="3" width="13.85546875" style="91" customWidth="1"/>
    <col min="4" max="16384" width="9.140625" style="91"/>
  </cols>
  <sheetData>
    <row r="1" spans="1:4" x14ac:dyDescent="0.2">
      <c r="A1" s="117" t="s">
        <v>158</v>
      </c>
      <c r="B1" s="117"/>
      <c r="C1" s="117"/>
    </row>
    <row r="2" spans="1:4" x14ac:dyDescent="0.2">
      <c r="A2" s="16"/>
      <c r="B2" s="16"/>
      <c r="C2" s="16"/>
    </row>
    <row r="3" spans="1:4" x14ac:dyDescent="0.2">
      <c r="A3" s="118" t="s">
        <v>64</v>
      </c>
      <c r="B3" s="118"/>
      <c r="C3" s="118"/>
    </row>
    <row r="4" spans="1:4" x14ac:dyDescent="0.2">
      <c r="A4" s="118" t="s">
        <v>402</v>
      </c>
      <c r="B4" s="118"/>
      <c r="C4" s="118"/>
    </row>
    <row r="5" spans="1:4" x14ac:dyDescent="0.2">
      <c r="C5" s="97" t="s">
        <v>66</v>
      </c>
    </row>
    <row r="6" spans="1:4" x14ac:dyDescent="0.2">
      <c r="A6" s="86" t="s">
        <v>3</v>
      </c>
      <c r="B6" s="86" t="s">
        <v>4</v>
      </c>
      <c r="C6" s="86" t="s">
        <v>67</v>
      </c>
    </row>
    <row r="7" spans="1:4" x14ac:dyDescent="0.2">
      <c r="A7" s="103">
        <v>1</v>
      </c>
      <c r="B7" s="103">
        <v>2</v>
      </c>
      <c r="C7" s="103">
        <v>3</v>
      </c>
    </row>
    <row r="8" spans="1:4" x14ac:dyDescent="0.2">
      <c r="A8" s="98" t="s">
        <v>337</v>
      </c>
      <c r="B8" s="99" t="s">
        <v>338</v>
      </c>
      <c r="C8" s="104">
        <v>1977927</v>
      </c>
      <c r="D8" s="96"/>
    </row>
    <row r="9" spans="1:4" x14ac:dyDescent="0.2">
      <c r="A9" s="100"/>
      <c r="B9" s="99" t="s">
        <v>339</v>
      </c>
      <c r="C9" s="104">
        <v>3171033</v>
      </c>
    </row>
    <row r="10" spans="1:4" x14ac:dyDescent="0.2">
      <c r="A10" s="100"/>
      <c r="B10" s="99" t="s">
        <v>340</v>
      </c>
      <c r="C10" s="104">
        <v>1193106</v>
      </c>
    </row>
    <row r="11" spans="1:4" x14ac:dyDescent="0.2">
      <c r="A11" s="98" t="s">
        <v>341</v>
      </c>
      <c r="B11" s="99" t="s">
        <v>342</v>
      </c>
      <c r="C11" s="104">
        <v>781507</v>
      </c>
    </row>
    <row r="12" spans="1:4" x14ac:dyDescent="0.2">
      <c r="A12" s="100"/>
      <c r="B12" s="99" t="s">
        <v>343</v>
      </c>
      <c r="C12" s="104">
        <v>1089518</v>
      </c>
      <c r="D12" s="96"/>
    </row>
    <row r="13" spans="1:4" x14ac:dyDescent="0.2">
      <c r="A13" s="100"/>
      <c r="B13" s="99" t="s">
        <v>344</v>
      </c>
      <c r="C13" s="104">
        <v>308011</v>
      </c>
    </row>
    <row r="14" spans="1:4" ht="25.5" x14ac:dyDescent="0.2">
      <c r="A14" s="98" t="s">
        <v>345</v>
      </c>
      <c r="B14" s="101" t="s">
        <v>346</v>
      </c>
      <c r="C14" s="104">
        <v>0</v>
      </c>
    </row>
    <row r="15" spans="1:4" ht="25.5" x14ac:dyDescent="0.2">
      <c r="A15" s="98" t="s">
        <v>347</v>
      </c>
      <c r="B15" s="101" t="s">
        <v>348</v>
      </c>
      <c r="C15" s="104">
        <v>0</v>
      </c>
    </row>
    <row r="16" spans="1:4" ht="25.5" x14ac:dyDescent="0.2">
      <c r="A16" s="98" t="s">
        <v>349</v>
      </c>
      <c r="B16" s="101" t="s">
        <v>350</v>
      </c>
      <c r="C16" s="104">
        <v>0</v>
      </c>
    </row>
    <row r="17" spans="1:3" x14ac:dyDescent="0.2">
      <c r="A17" s="98" t="s">
        <v>351</v>
      </c>
      <c r="B17" s="101" t="s">
        <v>352</v>
      </c>
      <c r="C17" s="104">
        <v>0</v>
      </c>
    </row>
    <row r="18" spans="1:3" x14ac:dyDescent="0.2">
      <c r="A18" s="98" t="s">
        <v>95</v>
      </c>
      <c r="B18" s="101" t="s">
        <v>353</v>
      </c>
      <c r="C18" s="104">
        <v>0</v>
      </c>
    </row>
    <row r="19" spans="1:3" x14ac:dyDescent="0.2">
      <c r="A19" s="98" t="s">
        <v>99</v>
      </c>
      <c r="B19" s="99" t="s">
        <v>304</v>
      </c>
      <c r="C19" s="104">
        <v>-3474783</v>
      </c>
    </row>
    <row r="20" spans="1:3" x14ac:dyDescent="0.2">
      <c r="A20" s="98" t="s">
        <v>103</v>
      </c>
      <c r="B20" s="99" t="s">
        <v>354</v>
      </c>
      <c r="C20" s="104">
        <v>10568</v>
      </c>
    </row>
    <row r="21" spans="1:3" x14ac:dyDescent="0.2">
      <c r="A21" s="98" t="s">
        <v>355</v>
      </c>
      <c r="B21" s="99" t="s">
        <v>98</v>
      </c>
      <c r="C21" s="104">
        <v>42425</v>
      </c>
    </row>
    <row r="22" spans="1:3" x14ac:dyDescent="0.2">
      <c r="A22" s="98" t="s">
        <v>356</v>
      </c>
      <c r="B22" s="101" t="s">
        <v>357</v>
      </c>
      <c r="C22" s="104">
        <v>-397560</v>
      </c>
    </row>
    <row r="23" spans="1:3" x14ac:dyDescent="0.2">
      <c r="A23" s="98" t="s">
        <v>358</v>
      </c>
      <c r="B23" s="101" t="s">
        <v>359</v>
      </c>
      <c r="C23" s="104">
        <v>748553</v>
      </c>
    </row>
    <row r="24" spans="1:3" x14ac:dyDescent="0.2">
      <c r="A24" s="98" t="s">
        <v>360</v>
      </c>
      <c r="B24" s="99" t="s">
        <v>361</v>
      </c>
      <c r="C24" s="104">
        <v>99882</v>
      </c>
    </row>
    <row r="25" spans="1:3" x14ac:dyDescent="0.2">
      <c r="A25" s="98" t="s">
        <v>121</v>
      </c>
      <c r="B25" s="99" t="s">
        <v>106</v>
      </c>
      <c r="C25" s="104">
        <v>1074333</v>
      </c>
    </row>
    <row r="26" spans="1:3" x14ac:dyDescent="0.2">
      <c r="A26" s="98" t="s">
        <v>362</v>
      </c>
      <c r="B26" s="101" t="s">
        <v>363</v>
      </c>
      <c r="C26" s="104">
        <v>3475299</v>
      </c>
    </row>
    <row r="27" spans="1:3" x14ac:dyDescent="0.2">
      <c r="A27" s="98" t="s">
        <v>364</v>
      </c>
      <c r="B27" s="99" t="s">
        <v>365</v>
      </c>
      <c r="C27" s="104">
        <v>492615</v>
      </c>
    </row>
    <row r="28" spans="1:3" x14ac:dyDescent="0.2">
      <c r="A28" s="100" t="s">
        <v>366</v>
      </c>
      <c r="B28" s="102" t="s">
        <v>367</v>
      </c>
      <c r="C28" s="104">
        <v>0</v>
      </c>
    </row>
    <row r="29" spans="1:3" x14ac:dyDescent="0.2">
      <c r="A29" s="98" t="s">
        <v>368</v>
      </c>
      <c r="B29" s="99" t="s">
        <v>120</v>
      </c>
      <c r="C29" s="106">
        <f>+C9-C10+C12-C13+C14+C15+C16+C17+C18+C19+C20+C21+C22-C23-C24-C25+C26</f>
        <v>492615</v>
      </c>
    </row>
    <row r="30" spans="1:3" x14ac:dyDescent="0.2">
      <c r="A30" s="21"/>
      <c r="B30" s="21"/>
      <c r="C30" s="96"/>
    </row>
    <row r="31" spans="1:3" x14ac:dyDescent="0.2">
      <c r="A31" s="21"/>
      <c r="B31" s="21"/>
      <c r="C31" s="9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D40"/>
  <sheetViews>
    <sheetView workbookViewId="0">
      <selection activeCell="C29" sqref="C29"/>
    </sheetView>
  </sheetViews>
  <sheetFormatPr defaultRowHeight="12.75" x14ac:dyDescent="0.2"/>
  <cols>
    <col min="1" max="1" width="9.140625" style="91"/>
    <col min="2" max="2" width="95.7109375" style="91" customWidth="1"/>
    <col min="3" max="3" width="13.85546875" style="91" customWidth="1"/>
    <col min="4" max="16384" width="9.140625" style="91"/>
  </cols>
  <sheetData>
    <row r="1" spans="1:4" x14ac:dyDescent="0.2">
      <c r="A1" s="117" t="s">
        <v>158</v>
      </c>
      <c r="B1" s="117"/>
      <c r="C1" s="117"/>
    </row>
    <row r="2" spans="1:4" x14ac:dyDescent="0.2">
      <c r="A2" s="16"/>
      <c r="B2" s="16"/>
      <c r="C2" s="16"/>
    </row>
    <row r="3" spans="1:4" x14ac:dyDescent="0.2">
      <c r="A3" s="118" t="s">
        <v>64</v>
      </c>
      <c r="B3" s="118"/>
      <c r="C3" s="118"/>
    </row>
    <row r="4" spans="1:4" x14ac:dyDescent="0.2">
      <c r="A4" s="118" t="s">
        <v>400</v>
      </c>
      <c r="B4" s="118"/>
      <c r="C4" s="118"/>
    </row>
    <row r="5" spans="1:4" x14ac:dyDescent="0.2">
      <c r="C5" s="97" t="s">
        <v>66</v>
      </c>
    </row>
    <row r="6" spans="1:4" x14ac:dyDescent="0.2">
      <c r="A6" s="86" t="s">
        <v>3</v>
      </c>
      <c r="B6" s="86" t="s">
        <v>4</v>
      </c>
      <c r="C6" s="86" t="s">
        <v>67</v>
      </c>
    </row>
    <row r="7" spans="1:4" x14ac:dyDescent="0.2">
      <c r="A7" s="103">
        <v>1</v>
      </c>
      <c r="B7" s="103">
        <v>2</v>
      </c>
      <c r="C7" s="103">
        <v>3</v>
      </c>
    </row>
    <row r="8" spans="1:4" x14ac:dyDescent="0.2">
      <c r="A8" s="98" t="s">
        <v>337</v>
      </c>
      <c r="B8" s="99" t="s">
        <v>338</v>
      </c>
      <c r="C8" s="106">
        <v>992654</v>
      </c>
      <c r="D8" s="96"/>
    </row>
    <row r="9" spans="1:4" x14ac:dyDescent="0.2">
      <c r="A9" s="100"/>
      <c r="B9" s="99" t="s">
        <v>339</v>
      </c>
      <c r="C9" s="106">
        <v>1595878</v>
      </c>
    </row>
    <row r="10" spans="1:4" x14ac:dyDescent="0.2">
      <c r="A10" s="100"/>
      <c r="B10" s="99" t="s">
        <v>340</v>
      </c>
      <c r="C10" s="106">
        <v>603224</v>
      </c>
    </row>
    <row r="11" spans="1:4" x14ac:dyDescent="0.2">
      <c r="A11" s="98" t="s">
        <v>341</v>
      </c>
      <c r="B11" s="99" t="s">
        <v>342</v>
      </c>
      <c r="C11" s="106">
        <v>406030</v>
      </c>
    </row>
    <row r="12" spans="1:4" x14ac:dyDescent="0.2">
      <c r="A12" s="100"/>
      <c r="B12" s="99" t="s">
        <v>343</v>
      </c>
      <c r="C12" s="106">
        <v>558416</v>
      </c>
      <c r="D12" s="96"/>
    </row>
    <row r="13" spans="1:4" x14ac:dyDescent="0.2">
      <c r="A13" s="100"/>
      <c r="B13" s="99" t="s">
        <v>344</v>
      </c>
      <c r="C13" s="106">
        <v>152386</v>
      </c>
    </row>
    <row r="14" spans="1:4" ht="25.5" x14ac:dyDescent="0.2">
      <c r="A14" s="98" t="s">
        <v>345</v>
      </c>
      <c r="B14" s="101" t="s">
        <v>346</v>
      </c>
      <c r="C14" s="106">
        <v>0</v>
      </c>
    </row>
    <row r="15" spans="1:4" ht="25.5" x14ac:dyDescent="0.2">
      <c r="A15" s="98" t="s">
        <v>347</v>
      </c>
      <c r="B15" s="101" t="s">
        <v>348</v>
      </c>
      <c r="C15" s="106">
        <v>0</v>
      </c>
    </row>
    <row r="16" spans="1:4" ht="25.5" x14ac:dyDescent="0.2">
      <c r="A16" s="98" t="s">
        <v>349</v>
      </c>
      <c r="B16" s="101" t="s">
        <v>350</v>
      </c>
      <c r="C16" s="106">
        <v>0</v>
      </c>
    </row>
    <row r="17" spans="1:3" x14ac:dyDescent="0.2">
      <c r="A17" s="98" t="s">
        <v>351</v>
      </c>
      <c r="B17" s="101" t="s">
        <v>352</v>
      </c>
      <c r="C17" s="106">
        <v>0</v>
      </c>
    </row>
    <row r="18" spans="1:3" x14ac:dyDescent="0.2">
      <c r="A18" s="98" t="s">
        <v>95</v>
      </c>
      <c r="B18" s="101" t="s">
        <v>353</v>
      </c>
      <c r="C18" s="106">
        <v>0</v>
      </c>
    </row>
    <row r="19" spans="1:3" x14ac:dyDescent="0.2">
      <c r="A19" s="98" t="s">
        <v>99</v>
      </c>
      <c r="B19" s="99" t="s">
        <v>304</v>
      </c>
      <c r="C19" s="106">
        <v>-2130538</v>
      </c>
    </row>
    <row r="20" spans="1:3" x14ac:dyDescent="0.2">
      <c r="A20" s="98" t="s">
        <v>103</v>
      </c>
      <c r="B20" s="99" t="s">
        <v>354</v>
      </c>
      <c r="C20" s="107">
        <v>15</v>
      </c>
    </row>
    <row r="21" spans="1:3" x14ac:dyDescent="0.2">
      <c r="A21" s="98" t="s">
        <v>355</v>
      </c>
      <c r="B21" s="99" t="s">
        <v>98</v>
      </c>
      <c r="C21" s="106">
        <v>3973</v>
      </c>
    </row>
    <row r="22" spans="1:3" x14ac:dyDescent="0.2">
      <c r="A22" s="98" t="s">
        <v>356</v>
      </c>
      <c r="B22" s="101" t="s">
        <v>357</v>
      </c>
      <c r="C22" s="106">
        <v>-197315</v>
      </c>
    </row>
    <row r="23" spans="1:3" x14ac:dyDescent="0.2">
      <c r="A23" s="98" t="s">
        <v>358</v>
      </c>
      <c r="B23" s="101" t="s">
        <v>359</v>
      </c>
      <c r="C23" s="106">
        <v>363371</v>
      </c>
    </row>
    <row r="24" spans="1:3" x14ac:dyDescent="0.2">
      <c r="A24" s="98" t="s">
        <v>360</v>
      </c>
      <c r="B24" s="99" t="s">
        <v>361</v>
      </c>
      <c r="C24" s="106">
        <v>49752</v>
      </c>
    </row>
    <row r="25" spans="1:3" x14ac:dyDescent="0.2">
      <c r="A25" s="98" t="s">
        <v>121</v>
      </c>
      <c r="B25" s="99" t="s">
        <v>106</v>
      </c>
      <c r="C25" s="106">
        <v>530669</v>
      </c>
    </row>
    <row r="26" spans="1:3" x14ac:dyDescent="0.2">
      <c r="A26" s="98" t="s">
        <v>362</v>
      </c>
      <c r="B26" s="101" t="s">
        <v>363</v>
      </c>
      <c r="C26" s="106">
        <v>2126857</v>
      </c>
    </row>
    <row r="27" spans="1:3" x14ac:dyDescent="0.2">
      <c r="A27" s="98" t="s">
        <v>364</v>
      </c>
      <c r="B27" s="99" t="s">
        <v>365</v>
      </c>
      <c r="C27" s="106">
        <v>257884</v>
      </c>
    </row>
    <row r="28" spans="1:3" x14ac:dyDescent="0.2">
      <c r="A28" s="100" t="s">
        <v>366</v>
      </c>
      <c r="B28" s="102" t="s">
        <v>367</v>
      </c>
      <c r="C28" s="106">
        <v>0</v>
      </c>
    </row>
    <row r="29" spans="1:3" x14ac:dyDescent="0.2">
      <c r="A29" s="98" t="s">
        <v>368</v>
      </c>
      <c r="B29" s="99" t="s">
        <v>120</v>
      </c>
      <c r="C29" s="106">
        <f>+C9-C10+C12-C13+C14+C15+C16+C17+C18+C19+C20+C21+C22-C23-C24-C25+C26</f>
        <v>257884</v>
      </c>
    </row>
    <row r="30" spans="1:3" x14ac:dyDescent="0.2">
      <c r="A30" s="21"/>
      <c r="B30" s="21"/>
      <c r="C30" s="96"/>
    </row>
    <row r="31" spans="1:3" x14ac:dyDescent="0.2">
      <c r="A31" s="21"/>
      <c r="B31" s="21"/>
      <c r="C31" s="9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D40"/>
  <sheetViews>
    <sheetView workbookViewId="0">
      <selection activeCell="A4" sqref="A4:C4"/>
    </sheetView>
  </sheetViews>
  <sheetFormatPr defaultRowHeight="12.75" x14ac:dyDescent="0.2"/>
  <cols>
    <col min="1" max="1" width="9.140625" style="91"/>
    <col min="2" max="2" width="95.7109375" style="91" customWidth="1"/>
    <col min="3" max="3" width="13.85546875" style="91" customWidth="1"/>
    <col min="4" max="16384" width="9.140625" style="91"/>
  </cols>
  <sheetData>
    <row r="1" spans="1:4" x14ac:dyDescent="0.2">
      <c r="A1" s="117" t="s">
        <v>158</v>
      </c>
      <c r="B1" s="117"/>
      <c r="C1" s="117"/>
    </row>
    <row r="2" spans="1:4" x14ac:dyDescent="0.2">
      <c r="A2" s="16"/>
      <c r="B2" s="16"/>
      <c r="C2" s="16"/>
    </row>
    <row r="3" spans="1:4" x14ac:dyDescent="0.2">
      <c r="A3" s="118" t="s">
        <v>64</v>
      </c>
      <c r="B3" s="118"/>
      <c r="C3" s="118"/>
    </row>
    <row r="4" spans="1:4" x14ac:dyDescent="0.2">
      <c r="A4" s="118" t="s">
        <v>399</v>
      </c>
      <c r="B4" s="118"/>
      <c r="C4" s="118"/>
    </row>
    <row r="5" spans="1:4" x14ac:dyDescent="0.2">
      <c r="C5" s="97" t="s">
        <v>66</v>
      </c>
    </row>
    <row r="6" spans="1:4" x14ac:dyDescent="0.2">
      <c r="A6" s="86" t="s">
        <v>3</v>
      </c>
      <c r="B6" s="86" t="s">
        <v>4</v>
      </c>
      <c r="C6" s="86" t="s">
        <v>67</v>
      </c>
    </row>
    <row r="7" spans="1:4" x14ac:dyDescent="0.2">
      <c r="A7" s="103">
        <v>1</v>
      </c>
      <c r="B7" s="103">
        <v>2</v>
      </c>
      <c r="C7" s="103">
        <v>3</v>
      </c>
    </row>
    <row r="8" spans="1:4" x14ac:dyDescent="0.2">
      <c r="A8" s="98" t="s">
        <v>337</v>
      </c>
      <c r="B8" s="99" t="s">
        <v>338</v>
      </c>
      <c r="C8" s="104">
        <v>3958127</v>
      </c>
      <c r="D8" s="96"/>
    </row>
    <row r="9" spans="1:4" x14ac:dyDescent="0.2">
      <c r="A9" s="100"/>
      <c r="B9" s="99" t="s">
        <v>339</v>
      </c>
      <c r="C9" s="104">
        <v>5873469</v>
      </c>
    </row>
    <row r="10" spans="1:4" x14ac:dyDescent="0.2">
      <c r="A10" s="100"/>
      <c r="B10" s="99" t="s">
        <v>340</v>
      </c>
      <c r="C10" s="104">
        <v>1915342</v>
      </c>
    </row>
    <row r="11" spans="1:4" x14ac:dyDescent="0.2">
      <c r="A11" s="98" t="s">
        <v>341</v>
      </c>
      <c r="B11" s="99" t="s">
        <v>342</v>
      </c>
      <c r="C11" s="104">
        <v>1429031</v>
      </c>
    </row>
    <row r="12" spans="1:4" x14ac:dyDescent="0.2">
      <c r="A12" s="100"/>
      <c r="B12" s="99" t="s">
        <v>343</v>
      </c>
      <c r="C12" s="104">
        <v>1977949</v>
      </c>
      <c r="D12" s="96"/>
    </row>
    <row r="13" spans="1:4" x14ac:dyDescent="0.2">
      <c r="A13" s="100"/>
      <c r="B13" s="99" t="s">
        <v>344</v>
      </c>
      <c r="C13" s="104">
        <v>548918</v>
      </c>
    </row>
    <row r="14" spans="1:4" ht="25.5" x14ac:dyDescent="0.2">
      <c r="A14" s="98" t="s">
        <v>345</v>
      </c>
      <c r="B14" s="101" t="s">
        <v>346</v>
      </c>
      <c r="C14" s="104">
        <v>38044</v>
      </c>
    </row>
    <row r="15" spans="1:4" ht="25.5" x14ac:dyDescent="0.2">
      <c r="A15" s="98" t="s">
        <v>347</v>
      </c>
      <c r="B15" s="101" t="s">
        <v>348</v>
      </c>
      <c r="C15" s="105">
        <v>217</v>
      </c>
    </row>
    <row r="16" spans="1:4" ht="25.5" x14ac:dyDescent="0.2">
      <c r="A16" s="98" t="s">
        <v>349</v>
      </c>
      <c r="B16" s="101" t="s">
        <v>350</v>
      </c>
      <c r="C16" s="105">
        <v>0</v>
      </c>
    </row>
    <row r="17" spans="1:3" x14ac:dyDescent="0.2">
      <c r="A17" s="98" t="s">
        <v>351</v>
      </c>
      <c r="B17" s="101" t="s">
        <v>352</v>
      </c>
      <c r="C17" s="105">
        <v>0</v>
      </c>
    </row>
    <row r="18" spans="1:3" x14ac:dyDescent="0.2">
      <c r="A18" s="98" t="s">
        <v>95</v>
      </c>
      <c r="B18" s="101" t="s">
        <v>353</v>
      </c>
      <c r="C18" s="105">
        <v>0</v>
      </c>
    </row>
    <row r="19" spans="1:3" x14ac:dyDescent="0.2">
      <c r="A19" s="98" t="s">
        <v>99</v>
      </c>
      <c r="B19" s="99" t="s">
        <v>304</v>
      </c>
      <c r="C19" s="104">
        <v>-320422</v>
      </c>
    </row>
    <row r="20" spans="1:3" x14ac:dyDescent="0.2">
      <c r="A20" s="98" t="s">
        <v>103</v>
      </c>
      <c r="B20" s="99" t="s">
        <v>354</v>
      </c>
      <c r="C20" s="105">
        <v>42</v>
      </c>
    </row>
    <row r="21" spans="1:3" x14ac:dyDescent="0.2">
      <c r="A21" s="98" t="s">
        <v>355</v>
      </c>
      <c r="B21" s="99" t="s">
        <v>98</v>
      </c>
      <c r="C21" s="104">
        <v>51094</v>
      </c>
    </row>
    <row r="22" spans="1:3" x14ac:dyDescent="0.2">
      <c r="A22" s="98" t="s">
        <v>356</v>
      </c>
      <c r="B22" s="101" t="s">
        <v>357</v>
      </c>
      <c r="C22" s="104">
        <v>-883049</v>
      </c>
    </row>
    <row r="23" spans="1:3" x14ac:dyDescent="0.2">
      <c r="A23" s="98" t="s">
        <v>358</v>
      </c>
      <c r="B23" s="101" t="s">
        <v>359</v>
      </c>
      <c r="C23" s="104">
        <v>1468158</v>
      </c>
    </row>
    <row r="24" spans="1:3" x14ac:dyDescent="0.2">
      <c r="A24" s="98" t="s">
        <v>360</v>
      </c>
      <c r="B24" s="99" t="s">
        <v>361</v>
      </c>
      <c r="C24" s="104">
        <v>172440</v>
      </c>
    </row>
    <row r="25" spans="1:3" x14ac:dyDescent="0.2">
      <c r="A25" s="98" t="s">
        <v>121</v>
      </c>
      <c r="B25" s="99" t="s">
        <v>106</v>
      </c>
      <c r="C25" s="104">
        <v>1979331</v>
      </c>
    </row>
    <row r="26" spans="1:3" x14ac:dyDescent="0.2">
      <c r="A26" s="98" t="s">
        <v>362</v>
      </c>
      <c r="B26" s="101" t="s">
        <v>363</v>
      </c>
      <c r="C26" s="104">
        <v>129913</v>
      </c>
    </row>
    <row r="27" spans="1:3" x14ac:dyDescent="0.2">
      <c r="A27" s="98" t="s">
        <v>364</v>
      </c>
      <c r="B27" s="99" t="s">
        <v>365</v>
      </c>
      <c r="C27" s="104">
        <v>783068</v>
      </c>
    </row>
    <row r="28" spans="1:3" x14ac:dyDescent="0.2">
      <c r="A28" s="100" t="s">
        <v>366</v>
      </c>
      <c r="B28" s="102" t="s">
        <v>367</v>
      </c>
      <c r="C28" s="104">
        <v>0</v>
      </c>
    </row>
    <row r="29" spans="1:3" x14ac:dyDescent="0.2">
      <c r="A29" s="98" t="s">
        <v>368</v>
      </c>
      <c r="B29" s="99" t="s">
        <v>120</v>
      </c>
      <c r="C29" s="104">
        <v>783068</v>
      </c>
    </row>
    <row r="30" spans="1:3" x14ac:dyDescent="0.2">
      <c r="A30" s="21"/>
      <c r="B30" s="21"/>
      <c r="C30" s="96"/>
    </row>
    <row r="31" spans="1:3" x14ac:dyDescent="0.2">
      <c r="A31" s="21"/>
      <c r="B31" s="21"/>
      <c r="C31" s="9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D40"/>
  <sheetViews>
    <sheetView workbookViewId="0">
      <selection activeCell="E26" sqref="E26"/>
    </sheetView>
  </sheetViews>
  <sheetFormatPr defaultRowHeight="12.75" x14ac:dyDescent="0.2"/>
  <cols>
    <col min="1" max="1" width="9.140625" style="91"/>
    <col min="2" max="2" width="95.7109375" style="91" customWidth="1"/>
    <col min="3" max="3" width="13.85546875" style="91" customWidth="1"/>
    <col min="4" max="16384" width="9.140625" style="91"/>
  </cols>
  <sheetData>
    <row r="1" spans="1:4" x14ac:dyDescent="0.2">
      <c r="A1" s="117" t="s">
        <v>158</v>
      </c>
      <c r="B1" s="117"/>
      <c r="C1" s="117"/>
    </row>
    <row r="2" spans="1:4" x14ac:dyDescent="0.2">
      <c r="A2" s="16"/>
      <c r="B2" s="16"/>
      <c r="C2" s="16"/>
    </row>
    <row r="3" spans="1:4" x14ac:dyDescent="0.2">
      <c r="A3" s="118" t="s">
        <v>64</v>
      </c>
      <c r="B3" s="118"/>
      <c r="C3" s="118"/>
    </row>
    <row r="4" spans="1:4" x14ac:dyDescent="0.2">
      <c r="A4" s="118" t="s">
        <v>397</v>
      </c>
      <c r="B4" s="118"/>
      <c r="C4" s="118"/>
    </row>
    <row r="5" spans="1:4" x14ac:dyDescent="0.2">
      <c r="C5" s="97" t="s">
        <v>66</v>
      </c>
    </row>
    <row r="6" spans="1:4" x14ac:dyDescent="0.2">
      <c r="A6" s="86" t="s">
        <v>3</v>
      </c>
      <c r="B6" s="86" t="s">
        <v>4</v>
      </c>
      <c r="C6" s="86" t="s">
        <v>67</v>
      </c>
    </row>
    <row r="7" spans="1:4" x14ac:dyDescent="0.2">
      <c r="A7" s="103">
        <v>1</v>
      </c>
      <c r="B7" s="103">
        <v>2</v>
      </c>
      <c r="C7" s="103">
        <v>3</v>
      </c>
    </row>
    <row r="8" spans="1:4" x14ac:dyDescent="0.2">
      <c r="A8" s="98" t="s">
        <v>337</v>
      </c>
      <c r="B8" s="99" t="s">
        <v>338</v>
      </c>
      <c r="C8" s="104">
        <v>2979567</v>
      </c>
      <c r="D8" s="96"/>
    </row>
    <row r="9" spans="1:4" x14ac:dyDescent="0.2">
      <c r="A9" s="100"/>
      <c r="B9" s="99" t="s">
        <v>339</v>
      </c>
      <c r="C9" s="104">
        <v>4752839</v>
      </c>
    </row>
    <row r="10" spans="1:4" x14ac:dyDescent="0.2">
      <c r="A10" s="100"/>
      <c r="B10" s="99" t="s">
        <v>340</v>
      </c>
      <c r="C10" s="104">
        <v>1773272</v>
      </c>
    </row>
    <row r="11" spans="1:4" x14ac:dyDescent="0.2">
      <c r="A11" s="98" t="s">
        <v>341</v>
      </c>
      <c r="B11" s="99" t="s">
        <v>342</v>
      </c>
      <c r="C11" s="104">
        <v>1189381</v>
      </c>
    </row>
    <row r="12" spans="1:4" x14ac:dyDescent="0.2">
      <c r="A12" s="100"/>
      <c r="B12" s="99" t="s">
        <v>343</v>
      </c>
      <c r="C12" s="104">
        <v>1688085</v>
      </c>
      <c r="D12" s="96"/>
    </row>
    <row r="13" spans="1:4" x14ac:dyDescent="0.2">
      <c r="A13" s="100"/>
      <c r="B13" s="99" t="s">
        <v>344</v>
      </c>
      <c r="C13" s="104">
        <v>498704</v>
      </c>
    </row>
    <row r="14" spans="1:4" ht="25.5" x14ac:dyDescent="0.2">
      <c r="A14" s="98" t="s">
        <v>345</v>
      </c>
      <c r="B14" s="101" t="s">
        <v>346</v>
      </c>
      <c r="C14" s="104">
        <v>0</v>
      </c>
    </row>
    <row r="15" spans="1:4" ht="25.5" x14ac:dyDescent="0.2">
      <c r="A15" s="98" t="s">
        <v>347</v>
      </c>
      <c r="B15" s="101" t="s">
        <v>348</v>
      </c>
      <c r="C15" s="105">
        <v>0</v>
      </c>
    </row>
    <row r="16" spans="1:4" ht="25.5" x14ac:dyDescent="0.2">
      <c r="A16" s="98" t="s">
        <v>349</v>
      </c>
      <c r="B16" s="101" t="s">
        <v>350</v>
      </c>
      <c r="C16" s="105">
        <v>0</v>
      </c>
    </row>
    <row r="17" spans="1:3" x14ac:dyDescent="0.2">
      <c r="A17" s="98" t="s">
        <v>351</v>
      </c>
      <c r="B17" s="101" t="s">
        <v>352</v>
      </c>
      <c r="C17" s="105">
        <v>0</v>
      </c>
    </row>
    <row r="18" spans="1:3" x14ac:dyDescent="0.2">
      <c r="A18" s="98" t="s">
        <v>95</v>
      </c>
      <c r="B18" s="101" t="s">
        <v>353</v>
      </c>
      <c r="C18" s="105">
        <v>0</v>
      </c>
    </row>
    <row r="19" spans="1:3" x14ac:dyDescent="0.2">
      <c r="A19" s="98" t="s">
        <v>99</v>
      </c>
      <c r="B19" s="99" t="s">
        <v>304</v>
      </c>
      <c r="C19" s="104">
        <v>-3237363</v>
      </c>
    </row>
    <row r="20" spans="1:3" x14ac:dyDescent="0.2">
      <c r="A20" s="98" t="s">
        <v>103</v>
      </c>
      <c r="B20" s="99" t="s">
        <v>354</v>
      </c>
      <c r="C20" s="105">
        <v>10568</v>
      </c>
    </row>
    <row r="21" spans="1:3" x14ac:dyDescent="0.2">
      <c r="A21" s="98" t="s">
        <v>355</v>
      </c>
      <c r="B21" s="99" t="s">
        <v>98</v>
      </c>
      <c r="C21" s="104">
        <v>48241</v>
      </c>
    </row>
    <row r="22" spans="1:3" x14ac:dyDescent="0.2">
      <c r="A22" s="98" t="s">
        <v>356</v>
      </c>
      <c r="B22" s="101" t="s">
        <v>357</v>
      </c>
      <c r="C22" s="104">
        <v>-589313</v>
      </c>
    </row>
    <row r="23" spans="1:3" x14ac:dyDescent="0.2">
      <c r="A23" s="98" t="s">
        <v>358</v>
      </c>
      <c r="B23" s="101" t="s">
        <v>359</v>
      </c>
      <c r="C23" s="104">
        <v>1139789</v>
      </c>
    </row>
    <row r="24" spans="1:3" x14ac:dyDescent="0.2">
      <c r="A24" s="98" t="s">
        <v>360</v>
      </c>
      <c r="B24" s="99" t="s">
        <v>361</v>
      </c>
      <c r="C24" s="104">
        <v>153937</v>
      </c>
    </row>
    <row r="25" spans="1:3" x14ac:dyDescent="0.2">
      <c r="A25" s="98" t="s">
        <v>121</v>
      </c>
      <c r="B25" s="99" t="s">
        <v>106</v>
      </c>
      <c r="C25" s="104">
        <v>1621684</v>
      </c>
    </row>
    <row r="26" spans="1:3" x14ac:dyDescent="0.2">
      <c r="A26" s="98" t="s">
        <v>362</v>
      </c>
      <c r="B26" s="101" t="s">
        <v>363</v>
      </c>
      <c r="C26" s="104">
        <v>3290522</v>
      </c>
    </row>
    <row r="27" spans="1:3" x14ac:dyDescent="0.2">
      <c r="A27" s="98" t="s">
        <v>364</v>
      </c>
      <c r="B27" s="99" t="s">
        <v>365</v>
      </c>
      <c r="C27" s="104">
        <v>776193</v>
      </c>
    </row>
    <row r="28" spans="1:3" x14ac:dyDescent="0.2">
      <c r="A28" s="100" t="s">
        <v>366</v>
      </c>
      <c r="B28" s="102" t="s">
        <v>367</v>
      </c>
      <c r="C28" s="104">
        <v>0</v>
      </c>
    </row>
    <row r="29" spans="1:3" x14ac:dyDescent="0.2">
      <c r="A29" s="98" t="s">
        <v>368</v>
      </c>
      <c r="B29" s="99" t="s">
        <v>120</v>
      </c>
      <c r="C29" s="104">
        <f>+C9-C10+C12-C13+C14+C15+C16+C17+C18+C19+C20+C21+C22-C23-C24-C25+C26</f>
        <v>776193</v>
      </c>
    </row>
    <row r="30" spans="1:3" x14ac:dyDescent="0.2">
      <c r="A30" s="21"/>
      <c r="B30" s="21"/>
      <c r="C30" s="96"/>
    </row>
    <row r="31" spans="1:3" x14ac:dyDescent="0.2">
      <c r="A31" s="21"/>
      <c r="B31" s="21"/>
      <c r="C31" s="9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D40"/>
  <sheetViews>
    <sheetView workbookViewId="0">
      <selection activeCell="C29" sqref="C29"/>
    </sheetView>
  </sheetViews>
  <sheetFormatPr defaultRowHeight="12.75" x14ac:dyDescent="0.2"/>
  <cols>
    <col min="1" max="1" width="9.140625" style="91"/>
    <col min="2" max="2" width="95.7109375" style="91" customWidth="1"/>
    <col min="3" max="3" width="13.85546875" style="91" customWidth="1"/>
    <col min="4" max="16384" width="9.140625" style="91"/>
  </cols>
  <sheetData>
    <row r="1" spans="1:4" x14ac:dyDescent="0.2">
      <c r="A1" s="117" t="s">
        <v>158</v>
      </c>
      <c r="B1" s="117"/>
      <c r="C1" s="117"/>
    </row>
    <row r="2" spans="1:4" x14ac:dyDescent="0.2">
      <c r="A2" s="16"/>
      <c r="B2" s="16"/>
      <c r="C2" s="16"/>
    </row>
    <row r="3" spans="1:4" x14ac:dyDescent="0.2">
      <c r="A3" s="118" t="s">
        <v>64</v>
      </c>
      <c r="B3" s="118"/>
      <c r="C3" s="118"/>
    </row>
    <row r="4" spans="1:4" x14ac:dyDescent="0.2">
      <c r="A4" s="118" t="s">
        <v>395</v>
      </c>
      <c r="B4" s="118"/>
      <c r="C4" s="118"/>
    </row>
    <row r="5" spans="1:4" x14ac:dyDescent="0.2">
      <c r="C5" s="97" t="s">
        <v>66</v>
      </c>
    </row>
    <row r="6" spans="1:4" x14ac:dyDescent="0.2">
      <c r="A6" s="86" t="s">
        <v>3</v>
      </c>
      <c r="B6" s="86" t="s">
        <v>4</v>
      </c>
      <c r="C6" s="86" t="s">
        <v>67</v>
      </c>
    </row>
    <row r="7" spans="1:4" x14ac:dyDescent="0.2">
      <c r="A7" s="103">
        <v>1</v>
      </c>
      <c r="B7" s="103">
        <v>2</v>
      </c>
      <c r="C7" s="103">
        <v>3</v>
      </c>
    </row>
    <row r="8" spans="1:4" x14ac:dyDescent="0.2">
      <c r="A8" s="98" t="s">
        <v>337</v>
      </c>
      <c r="B8" s="99" t="s">
        <v>338</v>
      </c>
      <c r="C8" s="104">
        <v>1984462</v>
      </c>
      <c r="D8" s="96"/>
    </row>
    <row r="9" spans="1:4" x14ac:dyDescent="0.2">
      <c r="A9" s="100"/>
      <c r="B9" s="99" t="s">
        <v>339</v>
      </c>
      <c r="C9" s="104">
        <v>2848751</v>
      </c>
    </row>
    <row r="10" spans="1:4" x14ac:dyDescent="0.2">
      <c r="A10" s="100"/>
      <c r="B10" s="99" t="s">
        <v>340</v>
      </c>
      <c r="C10" s="104">
        <v>864289</v>
      </c>
    </row>
    <row r="11" spans="1:4" x14ac:dyDescent="0.2">
      <c r="A11" s="98" t="s">
        <v>341</v>
      </c>
      <c r="B11" s="99" t="s">
        <v>342</v>
      </c>
      <c r="C11" s="104">
        <v>644932</v>
      </c>
    </row>
    <row r="12" spans="1:4" x14ac:dyDescent="0.2">
      <c r="A12" s="100"/>
      <c r="B12" s="99" t="s">
        <v>343</v>
      </c>
      <c r="C12" s="104">
        <v>838108</v>
      </c>
      <c r="D12" s="96"/>
    </row>
    <row r="13" spans="1:4" x14ac:dyDescent="0.2">
      <c r="A13" s="100"/>
      <c r="B13" s="99" t="s">
        <v>344</v>
      </c>
      <c r="C13" s="104">
        <v>193176</v>
      </c>
    </row>
    <row r="14" spans="1:4" ht="25.5" x14ac:dyDescent="0.2">
      <c r="A14" s="98" t="s">
        <v>345</v>
      </c>
      <c r="B14" s="101" t="s">
        <v>346</v>
      </c>
      <c r="C14" s="104">
        <v>38046</v>
      </c>
    </row>
    <row r="15" spans="1:4" ht="25.5" x14ac:dyDescent="0.2">
      <c r="A15" s="98" t="s">
        <v>347</v>
      </c>
      <c r="B15" s="101" t="s">
        <v>348</v>
      </c>
      <c r="C15" s="105">
        <v>217</v>
      </c>
    </row>
    <row r="16" spans="1:4" ht="25.5" x14ac:dyDescent="0.2">
      <c r="A16" s="98" t="s">
        <v>349</v>
      </c>
      <c r="B16" s="101" t="s">
        <v>350</v>
      </c>
      <c r="C16" s="105">
        <v>0</v>
      </c>
    </row>
    <row r="17" spans="1:3" x14ac:dyDescent="0.2">
      <c r="A17" s="98" t="s">
        <v>351</v>
      </c>
      <c r="B17" s="101" t="s">
        <v>352</v>
      </c>
      <c r="C17" s="105">
        <v>0</v>
      </c>
    </row>
    <row r="18" spans="1:3" x14ac:dyDescent="0.2">
      <c r="A18" s="98" t="s">
        <v>95</v>
      </c>
      <c r="B18" s="101" t="s">
        <v>353</v>
      </c>
      <c r="C18" s="105">
        <v>0</v>
      </c>
    </row>
    <row r="19" spans="1:3" x14ac:dyDescent="0.2">
      <c r="A19" s="98" t="s">
        <v>99</v>
      </c>
      <c r="B19" s="99" t="s">
        <v>304</v>
      </c>
      <c r="C19" s="104">
        <v>435289</v>
      </c>
    </row>
    <row r="20" spans="1:3" x14ac:dyDescent="0.2">
      <c r="A20" s="98" t="s">
        <v>103</v>
      </c>
      <c r="B20" s="99" t="s">
        <v>354</v>
      </c>
      <c r="C20" s="105">
        <v>22</v>
      </c>
    </row>
    <row r="21" spans="1:3" x14ac:dyDescent="0.2">
      <c r="A21" s="98" t="s">
        <v>355</v>
      </c>
      <c r="B21" s="99" t="s">
        <v>98</v>
      </c>
      <c r="C21" s="104">
        <v>14522</v>
      </c>
    </row>
    <row r="22" spans="1:3" x14ac:dyDescent="0.2">
      <c r="A22" s="98" t="s">
        <v>356</v>
      </c>
      <c r="B22" s="101" t="s">
        <v>357</v>
      </c>
      <c r="C22" s="104">
        <v>-420627</v>
      </c>
    </row>
    <row r="23" spans="1:3" x14ac:dyDescent="0.2">
      <c r="A23" s="98" t="s">
        <v>358</v>
      </c>
      <c r="B23" s="101" t="s">
        <v>359</v>
      </c>
      <c r="C23" s="104">
        <v>731517</v>
      </c>
    </row>
    <row r="24" spans="1:3" x14ac:dyDescent="0.2">
      <c r="A24" s="98" t="s">
        <v>360</v>
      </c>
      <c r="B24" s="99" t="s">
        <v>361</v>
      </c>
      <c r="C24" s="104">
        <v>88550</v>
      </c>
    </row>
    <row r="25" spans="1:3" x14ac:dyDescent="0.2">
      <c r="A25" s="98" t="s">
        <v>121</v>
      </c>
      <c r="B25" s="99" t="s">
        <v>106</v>
      </c>
      <c r="C25" s="104">
        <v>967012</v>
      </c>
    </row>
    <row r="26" spans="1:3" x14ac:dyDescent="0.2">
      <c r="A26" s="98" t="s">
        <v>362</v>
      </c>
      <c r="B26" s="101" t="s">
        <v>363</v>
      </c>
      <c r="C26" s="104">
        <v>-609580</v>
      </c>
    </row>
    <row r="27" spans="1:3" x14ac:dyDescent="0.2">
      <c r="A27" s="98" t="s">
        <v>364</v>
      </c>
      <c r="B27" s="99" t="s">
        <v>365</v>
      </c>
      <c r="C27" s="104">
        <v>300204</v>
      </c>
    </row>
    <row r="28" spans="1:3" x14ac:dyDescent="0.2">
      <c r="A28" s="100" t="s">
        <v>366</v>
      </c>
      <c r="B28" s="102" t="s">
        <v>367</v>
      </c>
      <c r="C28" s="104">
        <v>0</v>
      </c>
    </row>
    <row r="29" spans="1:3" x14ac:dyDescent="0.2">
      <c r="A29" s="98" t="s">
        <v>368</v>
      </c>
      <c r="B29" s="99" t="s">
        <v>120</v>
      </c>
      <c r="C29" s="104">
        <v>300204</v>
      </c>
    </row>
    <row r="30" spans="1:3" x14ac:dyDescent="0.2">
      <c r="A30" s="21"/>
      <c r="B30" s="21"/>
      <c r="C30" s="96"/>
    </row>
    <row r="31" spans="1:3" x14ac:dyDescent="0.2">
      <c r="A31" s="21"/>
      <c r="B31" s="21"/>
      <c r="C31" s="9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D40"/>
  <sheetViews>
    <sheetView workbookViewId="0">
      <selection activeCell="C29" sqref="C29"/>
    </sheetView>
  </sheetViews>
  <sheetFormatPr defaultRowHeight="12.75" x14ac:dyDescent="0.2"/>
  <cols>
    <col min="1" max="1" width="9.140625" style="91"/>
    <col min="2" max="2" width="95.7109375" style="91" customWidth="1"/>
    <col min="3" max="3" width="13.85546875" style="91" customWidth="1"/>
    <col min="4" max="16384" width="9.140625" style="91"/>
  </cols>
  <sheetData>
    <row r="1" spans="1:4" x14ac:dyDescent="0.2">
      <c r="A1" s="117" t="s">
        <v>158</v>
      </c>
      <c r="B1" s="117"/>
      <c r="C1" s="117"/>
    </row>
    <row r="2" spans="1:4" x14ac:dyDescent="0.2">
      <c r="A2" s="16"/>
      <c r="B2" s="16"/>
      <c r="C2" s="16"/>
    </row>
    <row r="3" spans="1:4" x14ac:dyDescent="0.2">
      <c r="A3" s="118" t="s">
        <v>64</v>
      </c>
      <c r="B3" s="118"/>
      <c r="C3" s="118"/>
    </row>
    <row r="4" spans="1:4" x14ac:dyDescent="0.2">
      <c r="A4" s="118" t="s">
        <v>393</v>
      </c>
      <c r="B4" s="118"/>
      <c r="C4" s="118"/>
    </row>
    <row r="5" spans="1:4" x14ac:dyDescent="0.2">
      <c r="C5" s="97" t="s">
        <v>66</v>
      </c>
    </row>
    <row r="6" spans="1:4" x14ac:dyDescent="0.2">
      <c r="A6" s="86" t="s">
        <v>3</v>
      </c>
      <c r="B6" s="86" t="s">
        <v>4</v>
      </c>
      <c r="C6" s="86" t="s">
        <v>67</v>
      </c>
    </row>
    <row r="7" spans="1:4" x14ac:dyDescent="0.2">
      <c r="A7" s="103">
        <v>1</v>
      </c>
      <c r="B7" s="103">
        <v>2</v>
      </c>
      <c r="C7" s="103">
        <v>3</v>
      </c>
    </row>
    <row r="8" spans="1:4" x14ac:dyDescent="0.2">
      <c r="A8" s="98" t="s">
        <v>337</v>
      </c>
      <c r="B8" s="99" t="s">
        <v>338</v>
      </c>
      <c r="C8" s="94">
        <v>982937</v>
      </c>
      <c r="D8" s="96"/>
    </row>
    <row r="9" spans="1:4" x14ac:dyDescent="0.2">
      <c r="A9" s="100"/>
      <c r="B9" s="99" t="s">
        <v>339</v>
      </c>
      <c r="C9" s="94">
        <v>1411578</v>
      </c>
    </row>
    <row r="10" spans="1:4" x14ac:dyDescent="0.2">
      <c r="A10" s="100"/>
      <c r="B10" s="99" t="s">
        <v>340</v>
      </c>
      <c r="C10" s="94">
        <v>428641</v>
      </c>
    </row>
    <row r="11" spans="1:4" x14ac:dyDescent="0.2">
      <c r="A11" s="98" t="s">
        <v>341</v>
      </c>
      <c r="B11" s="99" t="s">
        <v>342</v>
      </c>
      <c r="C11" s="94">
        <v>288089</v>
      </c>
    </row>
    <row r="12" spans="1:4" x14ac:dyDescent="0.2">
      <c r="A12" s="100"/>
      <c r="B12" s="99" t="s">
        <v>343</v>
      </c>
      <c r="C12" s="94">
        <v>361347</v>
      </c>
      <c r="D12" s="96"/>
    </row>
    <row r="13" spans="1:4" x14ac:dyDescent="0.2">
      <c r="A13" s="100"/>
      <c r="B13" s="99" t="s">
        <v>344</v>
      </c>
      <c r="C13" s="94">
        <v>73258</v>
      </c>
    </row>
    <row r="14" spans="1:4" ht="25.5" x14ac:dyDescent="0.2">
      <c r="A14" s="98" t="s">
        <v>345</v>
      </c>
      <c r="B14" s="101" t="s">
        <v>346</v>
      </c>
      <c r="C14" s="94">
        <v>38046</v>
      </c>
    </row>
    <row r="15" spans="1:4" ht="25.5" x14ac:dyDescent="0.2">
      <c r="A15" s="98" t="s">
        <v>347</v>
      </c>
      <c r="B15" s="101" t="s">
        <v>348</v>
      </c>
      <c r="C15" s="94">
        <v>217</v>
      </c>
    </row>
    <row r="16" spans="1:4" ht="25.5" x14ac:dyDescent="0.2">
      <c r="A16" s="98" t="s">
        <v>349</v>
      </c>
      <c r="B16" s="101" t="s">
        <v>350</v>
      </c>
      <c r="C16" s="94">
        <v>0</v>
      </c>
    </row>
    <row r="17" spans="1:3" x14ac:dyDescent="0.2">
      <c r="A17" s="98" t="s">
        <v>351</v>
      </c>
      <c r="B17" s="101" t="s">
        <v>352</v>
      </c>
      <c r="C17" s="94">
        <v>0</v>
      </c>
    </row>
    <row r="18" spans="1:3" x14ac:dyDescent="0.2">
      <c r="A18" s="98" t="s">
        <v>95</v>
      </c>
      <c r="B18" s="101" t="s">
        <v>353</v>
      </c>
      <c r="C18" s="94">
        <v>0</v>
      </c>
    </row>
    <row r="19" spans="1:3" x14ac:dyDescent="0.2">
      <c r="A19" s="98" t="s">
        <v>99</v>
      </c>
      <c r="B19" s="99" t="s">
        <v>304</v>
      </c>
      <c r="C19" s="94">
        <v>543371</v>
      </c>
    </row>
    <row r="20" spans="1:3" x14ac:dyDescent="0.2">
      <c r="A20" s="98" t="s">
        <v>103</v>
      </c>
      <c r="B20" s="99" t="s">
        <v>354</v>
      </c>
      <c r="C20" s="95">
        <v>20</v>
      </c>
    </row>
    <row r="21" spans="1:3" x14ac:dyDescent="0.2">
      <c r="A21" s="98" t="s">
        <v>355</v>
      </c>
      <c r="B21" s="99" t="s">
        <v>98</v>
      </c>
      <c r="C21" s="94">
        <v>4727</v>
      </c>
    </row>
    <row r="22" spans="1:3" x14ac:dyDescent="0.2">
      <c r="A22" s="98" t="s">
        <v>356</v>
      </c>
      <c r="B22" s="101" t="s">
        <v>357</v>
      </c>
      <c r="C22" s="94">
        <v>-179154</v>
      </c>
    </row>
    <row r="23" spans="1:3" x14ac:dyDescent="0.2">
      <c r="A23" s="98" t="s">
        <v>358</v>
      </c>
      <c r="B23" s="101" t="s">
        <v>359</v>
      </c>
      <c r="C23" s="94">
        <v>371411</v>
      </c>
    </row>
    <row r="24" spans="1:3" x14ac:dyDescent="0.2">
      <c r="A24" s="98" t="s">
        <v>360</v>
      </c>
      <c r="B24" s="99" t="s">
        <v>361</v>
      </c>
      <c r="C24" s="94">
        <v>46024</v>
      </c>
    </row>
    <row r="25" spans="1:3" x14ac:dyDescent="0.2">
      <c r="A25" s="98" t="s">
        <v>121</v>
      </c>
      <c r="B25" s="99" t="s">
        <v>106</v>
      </c>
      <c r="C25" s="94">
        <v>469718</v>
      </c>
    </row>
    <row r="26" spans="1:3" x14ac:dyDescent="0.2">
      <c r="A26" s="98" t="s">
        <v>362</v>
      </c>
      <c r="B26" s="101" t="s">
        <v>363</v>
      </c>
      <c r="C26" s="94">
        <v>-646660</v>
      </c>
    </row>
    <row r="27" spans="1:3" x14ac:dyDescent="0.2">
      <c r="A27" s="98" t="s">
        <v>364</v>
      </c>
      <c r="B27" s="99" t="s">
        <v>365</v>
      </c>
      <c r="C27" s="94">
        <v>144440</v>
      </c>
    </row>
    <row r="28" spans="1:3" x14ac:dyDescent="0.2">
      <c r="A28" s="100" t="s">
        <v>366</v>
      </c>
      <c r="B28" s="102" t="s">
        <v>367</v>
      </c>
      <c r="C28" s="94">
        <v>0</v>
      </c>
    </row>
    <row r="29" spans="1:3" x14ac:dyDescent="0.2">
      <c r="A29" s="98" t="s">
        <v>368</v>
      </c>
      <c r="B29" s="99" t="s">
        <v>120</v>
      </c>
      <c r="C29" s="94">
        <v>144440</v>
      </c>
    </row>
    <row r="30" spans="1:3" x14ac:dyDescent="0.2">
      <c r="A30" s="21"/>
      <c r="B30" s="21"/>
      <c r="C30" s="96"/>
    </row>
    <row r="31" spans="1:3" x14ac:dyDescent="0.2">
      <c r="A31" s="21"/>
      <c r="B31" s="21"/>
      <c r="C31" s="9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D40"/>
  <sheetViews>
    <sheetView workbookViewId="0">
      <selection activeCell="C29" sqref="C29"/>
    </sheetView>
  </sheetViews>
  <sheetFormatPr defaultRowHeight="12.75" x14ac:dyDescent="0.2"/>
  <cols>
    <col min="1" max="1" width="9.140625" style="91"/>
    <col min="2" max="2" width="95.7109375" style="91" customWidth="1"/>
    <col min="3" max="3" width="13.85546875" style="91" customWidth="1"/>
    <col min="4" max="16384" width="9.140625" style="91"/>
  </cols>
  <sheetData>
    <row r="1" spans="1:4" x14ac:dyDescent="0.2">
      <c r="A1" s="117" t="s">
        <v>158</v>
      </c>
      <c r="B1" s="117"/>
      <c r="C1" s="117"/>
    </row>
    <row r="2" spans="1:4" x14ac:dyDescent="0.2">
      <c r="A2" s="16"/>
      <c r="B2" s="16"/>
      <c r="C2" s="16"/>
    </row>
    <row r="3" spans="1:4" x14ac:dyDescent="0.2">
      <c r="A3" s="118" t="s">
        <v>64</v>
      </c>
      <c r="B3" s="118"/>
      <c r="C3" s="118"/>
    </row>
    <row r="4" spans="1:4" x14ac:dyDescent="0.2">
      <c r="A4" s="118" t="s">
        <v>391</v>
      </c>
      <c r="B4" s="118"/>
      <c r="C4" s="118"/>
    </row>
    <row r="5" spans="1:4" x14ac:dyDescent="0.2">
      <c r="C5" s="97" t="s">
        <v>66</v>
      </c>
    </row>
    <row r="6" spans="1:4" x14ac:dyDescent="0.2">
      <c r="A6" s="86" t="s">
        <v>3</v>
      </c>
      <c r="B6" s="86" t="s">
        <v>4</v>
      </c>
      <c r="C6" s="86" t="s">
        <v>67</v>
      </c>
    </row>
    <row r="7" spans="1:4" x14ac:dyDescent="0.2">
      <c r="A7" s="103">
        <v>1</v>
      </c>
      <c r="B7" s="103">
        <v>2</v>
      </c>
      <c r="C7" s="103">
        <v>3</v>
      </c>
    </row>
    <row r="8" spans="1:4" x14ac:dyDescent="0.2">
      <c r="A8" s="98" t="s">
        <v>337</v>
      </c>
      <c r="B8" s="99" t="s">
        <v>338</v>
      </c>
      <c r="C8" s="94">
        <v>3089454</v>
      </c>
      <c r="D8" s="96"/>
    </row>
    <row r="9" spans="1:4" x14ac:dyDescent="0.2">
      <c r="A9" s="100"/>
      <c r="B9" s="99" t="s">
        <v>339</v>
      </c>
      <c r="C9" s="94">
        <v>4772385</v>
      </c>
    </row>
    <row r="10" spans="1:4" x14ac:dyDescent="0.2">
      <c r="A10" s="100"/>
      <c r="B10" s="99" t="s">
        <v>340</v>
      </c>
      <c r="C10" s="94">
        <v>1682931</v>
      </c>
    </row>
    <row r="11" spans="1:4" x14ac:dyDescent="0.2">
      <c r="A11" s="98" t="s">
        <v>341</v>
      </c>
      <c r="B11" s="99" t="s">
        <v>342</v>
      </c>
      <c r="C11" s="94">
        <v>1205782</v>
      </c>
    </row>
    <row r="12" spans="1:4" x14ac:dyDescent="0.2">
      <c r="A12" s="100"/>
      <c r="B12" s="99" t="s">
        <v>343</v>
      </c>
      <c r="C12" s="94">
        <v>1521269</v>
      </c>
      <c r="D12" s="96"/>
    </row>
    <row r="13" spans="1:4" x14ac:dyDescent="0.2">
      <c r="A13" s="100"/>
      <c r="B13" s="99" t="s">
        <v>344</v>
      </c>
      <c r="C13" s="94">
        <v>315487</v>
      </c>
    </row>
    <row r="14" spans="1:4" ht="25.5" x14ac:dyDescent="0.2">
      <c r="A14" s="98" t="s">
        <v>345</v>
      </c>
      <c r="B14" s="101" t="s">
        <v>346</v>
      </c>
      <c r="C14" s="94">
        <v>0</v>
      </c>
    </row>
    <row r="15" spans="1:4" ht="25.5" x14ac:dyDescent="0.2">
      <c r="A15" s="98" t="s">
        <v>347</v>
      </c>
      <c r="B15" s="101" t="s">
        <v>348</v>
      </c>
      <c r="C15" s="94">
        <v>0</v>
      </c>
    </row>
    <row r="16" spans="1:4" ht="25.5" x14ac:dyDescent="0.2">
      <c r="A16" s="98" t="s">
        <v>349</v>
      </c>
      <c r="B16" s="101" t="s">
        <v>350</v>
      </c>
      <c r="C16" s="94">
        <v>0</v>
      </c>
    </row>
    <row r="17" spans="1:3" x14ac:dyDescent="0.2">
      <c r="A17" s="98" t="s">
        <v>351</v>
      </c>
      <c r="B17" s="101" t="s">
        <v>352</v>
      </c>
      <c r="C17" s="94">
        <v>0</v>
      </c>
    </row>
    <row r="18" spans="1:3" x14ac:dyDescent="0.2">
      <c r="A18" s="98" t="s">
        <v>95</v>
      </c>
      <c r="B18" s="101" t="s">
        <v>353</v>
      </c>
      <c r="C18" s="94">
        <v>0</v>
      </c>
    </row>
    <row r="19" spans="1:3" x14ac:dyDescent="0.2">
      <c r="A19" s="98" t="s">
        <v>99</v>
      </c>
      <c r="B19" s="99" t="s">
        <v>304</v>
      </c>
      <c r="C19" s="94">
        <v>-2376009</v>
      </c>
    </row>
    <row r="20" spans="1:3" x14ac:dyDescent="0.2">
      <c r="A20" s="98" t="s">
        <v>103</v>
      </c>
      <c r="B20" s="99" t="s">
        <v>354</v>
      </c>
      <c r="C20" s="95">
        <v>34</v>
      </c>
    </row>
    <row r="21" spans="1:3" x14ac:dyDescent="0.2">
      <c r="A21" s="98" t="s">
        <v>355</v>
      </c>
      <c r="B21" s="99" t="s">
        <v>98</v>
      </c>
      <c r="C21" s="94">
        <v>48134</v>
      </c>
    </row>
    <row r="22" spans="1:3" x14ac:dyDescent="0.2">
      <c r="A22" s="98" t="s">
        <v>356</v>
      </c>
      <c r="B22" s="101" t="s">
        <v>357</v>
      </c>
      <c r="C22" s="94">
        <v>-738945</v>
      </c>
    </row>
    <row r="23" spans="1:3" x14ac:dyDescent="0.2">
      <c r="A23" s="98" t="s">
        <v>358</v>
      </c>
      <c r="B23" s="101" t="s">
        <v>359</v>
      </c>
      <c r="C23" s="94">
        <v>1333592</v>
      </c>
    </row>
    <row r="24" spans="1:3" x14ac:dyDescent="0.2">
      <c r="A24" s="98" t="s">
        <v>360</v>
      </c>
      <c r="B24" s="99" t="s">
        <v>361</v>
      </c>
      <c r="C24" s="94">
        <v>150988</v>
      </c>
    </row>
    <row r="25" spans="1:3" x14ac:dyDescent="0.2">
      <c r="A25" s="98" t="s">
        <v>121</v>
      </c>
      <c r="B25" s="99" t="s">
        <v>106</v>
      </c>
      <c r="C25" s="94">
        <v>1859018</v>
      </c>
    </row>
    <row r="26" spans="1:3" x14ac:dyDescent="0.2">
      <c r="A26" s="98" t="s">
        <v>362</v>
      </c>
      <c r="B26" s="101" t="s">
        <v>363</v>
      </c>
      <c r="C26" s="94">
        <v>2432558</v>
      </c>
    </row>
    <row r="27" spans="1:3" x14ac:dyDescent="0.2">
      <c r="A27" s="98" t="s">
        <v>364</v>
      </c>
      <c r="B27" s="99" t="s">
        <v>365</v>
      </c>
      <c r="C27" s="94">
        <v>317410</v>
      </c>
    </row>
    <row r="28" spans="1:3" x14ac:dyDescent="0.2">
      <c r="A28" s="100" t="s">
        <v>366</v>
      </c>
      <c r="B28" s="102" t="s">
        <v>367</v>
      </c>
      <c r="C28" s="94">
        <v>0</v>
      </c>
    </row>
    <row r="29" spans="1:3" x14ac:dyDescent="0.2">
      <c r="A29" s="98" t="s">
        <v>368</v>
      </c>
      <c r="B29" s="99" t="s">
        <v>120</v>
      </c>
      <c r="C29" s="94">
        <v>317410</v>
      </c>
    </row>
    <row r="30" spans="1:3" x14ac:dyDescent="0.2">
      <c r="A30" s="21"/>
      <c r="B30" s="21"/>
      <c r="C30" s="96"/>
    </row>
    <row r="31" spans="1:3" x14ac:dyDescent="0.2">
      <c r="A31" s="21"/>
      <c r="B31" s="21"/>
      <c r="C31" s="9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D40"/>
  <sheetViews>
    <sheetView workbookViewId="0">
      <selection activeCell="C19" sqref="C19"/>
    </sheetView>
  </sheetViews>
  <sheetFormatPr defaultRowHeight="12.75" x14ac:dyDescent="0.2"/>
  <cols>
    <col min="2" max="2" width="95.7109375" customWidth="1"/>
    <col min="3" max="3" width="13.85546875" customWidth="1"/>
  </cols>
  <sheetData>
    <row r="1" spans="1:4" ht="15.75" x14ac:dyDescent="0.25">
      <c r="A1" s="119" t="s">
        <v>158</v>
      </c>
      <c r="B1" s="119"/>
      <c r="C1" s="119"/>
    </row>
    <row r="2" spans="1:4" ht="15.75" x14ac:dyDescent="0.25">
      <c r="A2" s="15"/>
      <c r="B2" s="16"/>
      <c r="C2" s="16"/>
    </row>
    <row r="3" spans="1:4" ht="15.75" x14ac:dyDescent="0.25">
      <c r="A3" s="120" t="s">
        <v>64</v>
      </c>
      <c r="B3" s="120"/>
      <c r="C3" s="120"/>
    </row>
    <row r="4" spans="1:4" ht="15.75" x14ac:dyDescent="0.25">
      <c r="A4" s="120" t="s">
        <v>389</v>
      </c>
      <c r="B4" s="120"/>
      <c r="C4" s="120"/>
    </row>
    <row r="5" spans="1:4" ht="15" x14ac:dyDescent="0.2">
      <c r="A5" s="9"/>
      <c r="B5" s="9"/>
      <c r="C5" s="72" t="s">
        <v>66</v>
      </c>
    </row>
    <row r="6" spans="1:4" ht="15.75" x14ac:dyDescent="0.2">
      <c r="A6" s="5" t="s">
        <v>3</v>
      </c>
      <c r="B6" s="5" t="s">
        <v>4</v>
      </c>
      <c r="C6" s="5" t="s">
        <v>67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67" t="s">
        <v>337</v>
      </c>
      <c r="B8" s="69" t="s">
        <v>338</v>
      </c>
      <c r="C8" s="64">
        <v>2201710</v>
      </c>
      <c r="D8" s="7"/>
    </row>
    <row r="9" spans="1:4" x14ac:dyDescent="0.2">
      <c r="A9" s="68"/>
      <c r="B9" s="69" t="s">
        <v>339</v>
      </c>
      <c r="C9" s="64">
        <v>3461583</v>
      </c>
    </row>
    <row r="10" spans="1:4" x14ac:dyDescent="0.2">
      <c r="A10" s="68"/>
      <c r="B10" s="69" t="s">
        <v>340</v>
      </c>
      <c r="C10" s="64">
        <v>1259873</v>
      </c>
    </row>
    <row r="11" spans="1:4" x14ac:dyDescent="0.2">
      <c r="A11" s="67" t="s">
        <v>341</v>
      </c>
      <c r="B11" s="69" t="s">
        <v>342</v>
      </c>
      <c r="C11" s="64">
        <v>853855</v>
      </c>
    </row>
    <row r="12" spans="1:4" x14ac:dyDescent="0.2">
      <c r="A12" s="68"/>
      <c r="B12" s="69" t="s">
        <v>343</v>
      </c>
      <c r="C12" s="64">
        <v>1061504</v>
      </c>
      <c r="D12" s="7"/>
    </row>
    <row r="13" spans="1:4" x14ac:dyDescent="0.2">
      <c r="A13" s="68"/>
      <c r="B13" s="69" t="s">
        <v>344</v>
      </c>
      <c r="C13" s="64">
        <v>207649</v>
      </c>
    </row>
    <row r="14" spans="1:4" ht="25.5" x14ac:dyDescent="0.2">
      <c r="A14" s="67" t="s">
        <v>345</v>
      </c>
      <c r="B14" s="70" t="s">
        <v>346</v>
      </c>
      <c r="C14" s="74">
        <v>0</v>
      </c>
    </row>
    <row r="15" spans="1:4" ht="25.5" x14ac:dyDescent="0.2">
      <c r="A15" s="67" t="s">
        <v>347</v>
      </c>
      <c r="B15" s="70" t="s">
        <v>348</v>
      </c>
      <c r="C15" s="74">
        <v>0</v>
      </c>
    </row>
    <row r="16" spans="1:4" ht="25.5" x14ac:dyDescent="0.2">
      <c r="A16" s="67" t="s">
        <v>349</v>
      </c>
      <c r="B16" s="70" t="s">
        <v>350</v>
      </c>
      <c r="C16" s="74">
        <v>0</v>
      </c>
    </row>
    <row r="17" spans="1:3" x14ac:dyDescent="0.2">
      <c r="A17" s="67" t="s">
        <v>351</v>
      </c>
      <c r="B17" s="70" t="s">
        <v>352</v>
      </c>
      <c r="C17" s="74">
        <v>0</v>
      </c>
    </row>
    <row r="18" spans="1:3" x14ac:dyDescent="0.2">
      <c r="A18" s="67" t="s">
        <v>95</v>
      </c>
      <c r="B18" s="70" t="s">
        <v>353</v>
      </c>
      <c r="C18" s="74">
        <v>0</v>
      </c>
    </row>
    <row r="19" spans="1:3" x14ac:dyDescent="0.2">
      <c r="A19" s="67" t="s">
        <v>99</v>
      </c>
      <c r="B19" s="69" t="s">
        <v>304</v>
      </c>
      <c r="C19" s="64">
        <v>-2403133</v>
      </c>
    </row>
    <row r="20" spans="1:3" x14ac:dyDescent="0.2">
      <c r="A20" s="67" t="s">
        <v>103</v>
      </c>
      <c r="B20" s="69" t="s">
        <v>354</v>
      </c>
      <c r="C20" s="63">
        <v>34</v>
      </c>
    </row>
    <row r="21" spans="1:3" x14ac:dyDescent="0.2">
      <c r="A21" s="67" t="s">
        <v>355</v>
      </c>
      <c r="B21" s="69" t="s">
        <v>98</v>
      </c>
      <c r="C21" s="64">
        <v>30094</v>
      </c>
    </row>
    <row r="22" spans="1:3" x14ac:dyDescent="0.2">
      <c r="A22" s="67" t="s">
        <v>356</v>
      </c>
      <c r="B22" s="70" t="s">
        <v>357</v>
      </c>
      <c r="C22" s="64">
        <v>-548243</v>
      </c>
    </row>
    <row r="23" spans="1:3" x14ac:dyDescent="0.2">
      <c r="A23" s="67" t="s">
        <v>358</v>
      </c>
      <c r="B23" s="70" t="s">
        <v>359</v>
      </c>
      <c r="C23" s="64">
        <v>1001826</v>
      </c>
    </row>
    <row r="24" spans="1:3" x14ac:dyDescent="0.2">
      <c r="A24" s="67" t="s">
        <v>360</v>
      </c>
      <c r="B24" s="69" t="s">
        <v>361</v>
      </c>
      <c r="C24" s="64">
        <v>108803</v>
      </c>
    </row>
    <row r="25" spans="1:3" x14ac:dyDescent="0.2">
      <c r="A25" s="67" t="s">
        <v>121</v>
      </c>
      <c r="B25" s="69" t="s">
        <v>106</v>
      </c>
      <c r="C25" s="64">
        <v>1350330</v>
      </c>
    </row>
    <row r="26" spans="1:3" x14ac:dyDescent="0.2">
      <c r="A26" s="67" t="s">
        <v>362</v>
      </c>
      <c r="B26" s="70" t="s">
        <v>363</v>
      </c>
      <c r="C26" s="64">
        <v>2435776</v>
      </c>
    </row>
    <row r="27" spans="1:3" x14ac:dyDescent="0.2">
      <c r="A27" s="67" t="s">
        <v>364</v>
      </c>
      <c r="B27" s="69" t="s">
        <v>365</v>
      </c>
      <c r="C27" s="64">
        <v>109134</v>
      </c>
    </row>
    <row r="28" spans="1:3" x14ac:dyDescent="0.2">
      <c r="A28" s="68" t="s">
        <v>366</v>
      </c>
      <c r="B28" s="71" t="s">
        <v>367</v>
      </c>
      <c r="C28" s="80"/>
    </row>
    <row r="29" spans="1:3" x14ac:dyDescent="0.2">
      <c r="A29" s="67" t="s">
        <v>368</v>
      </c>
      <c r="B29" s="69" t="s">
        <v>120</v>
      </c>
      <c r="C29" s="64">
        <v>109134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D40"/>
  <sheetViews>
    <sheetView workbookViewId="0">
      <selection activeCell="B19" sqref="B19"/>
    </sheetView>
  </sheetViews>
  <sheetFormatPr defaultRowHeight="12.75" x14ac:dyDescent="0.2"/>
  <cols>
    <col min="2" max="2" width="95.7109375" customWidth="1"/>
    <col min="3" max="3" width="13.85546875" customWidth="1"/>
  </cols>
  <sheetData>
    <row r="1" spans="1:4" ht="15.75" x14ac:dyDescent="0.25">
      <c r="A1" s="119" t="s">
        <v>158</v>
      </c>
      <c r="B1" s="119"/>
      <c r="C1" s="119"/>
    </row>
    <row r="2" spans="1:4" ht="15.75" x14ac:dyDescent="0.25">
      <c r="A2" s="15"/>
      <c r="B2" s="16"/>
      <c r="C2" s="16"/>
    </row>
    <row r="3" spans="1:4" ht="15.75" x14ac:dyDescent="0.25">
      <c r="A3" s="120" t="s">
        <v>64</v>
      </c>
      <c r="B3" s="120"/>
      <c r="C3" s="120"/>
    </row>
    <row r="4" spans="1:4" ht="15.75" x14ac:dyDescent="0.25">
      <c r="A4" s="120" t="s">
        <v>387</v>
      </c>
      <c r="B4" s="120"/>
      <c r="C4" s="120"/>
    </row>
    <row r="5" spans="1:4" ht="15" x14ac:dyDescent="0.2">
      <c r="A5" s="9"/>
      <c r="B5" s="9"/>
      <c r="C5" s="72" t="s">
        <v>66</v>
      </c>
    </row>
    <row r="6" spans="1:4" ht="15.75" x14ac:dyDescent="0.2">
      <c r="A6" s="5" t="s">
        <v>3</v>
      </c>
      <c r="B6" s="5" t="s">
        <v>4</v>
      </c>
      <c r="C6" s="5" t="s">
        <v>67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67" t="s">
        <v>337</v>
      </c>
      <c r="B8" s="69" t="s">
        <v>338</v>
      </c>
      <c r="C8" s="64">
        <v>1379338</v>
      </c>
      <c r="D8" s="7"/>
    </row>
    <row r="9" spans="1:4" x14ac:dyDescent="0.2">
      <c r="A9" s="68"/>
      <c r="B9" s="69" t="s">
        <v>339</v>
      </c>
      <c r="C9" s="64">
        <v>2218117</v>
      </c>
    </row>
    <row r="10" spans="1:4" x14ac:dyDescent="0.2">
      <c r="A10" s="68"/>
      <c r="B10" s="69" t="s">
        <v>340</v>
      </c>
      <c r="C10" s="64">
        <v>838779</v>
      </c>
    </row>
    <row r="11" spans="1:4" x14ac:dyDescent="0.2">
      <c r="A11" s="67" t="s">
        <v>341</v>
      </c>
      <c r="B11" s="69" t="s">
        <v>342</v>
      </c>
      <c r="C11" s="64">
        <v>565264</v>
      </c>
    </row>
    <row r="12" spans="1:4" x14ac:dyDescent="0.2">
      <c r="A12" s="68"/>
      <c r="B12" s="69" t="s">
        <v>343</v>
      </c>
      <c r="C12" s="64">
        <v>701539</v>
      </c>
      <c r="D12" s="7"/>
    </row>
    <row r="13" spans="1:4" x14ac:dyDescent="0.2">
      <c r="A13" s="68"/>
      <c r="B13" s="69" t="s">
        <v>344</v>
      </c>
      <c r="C13" s="64">
        <v>136275</v>
      </c>
    </row>
    <row r="14" spans="1:4" ht="25.5" x14ac:dyDescent="0.2">
      <c r="A14" s="67" t="s">
        <v>345</v>
      </c>
      <c r="B14" s="70" t="s">
        <v>346</v>
      </c>
      <c r="C14" s="74">
        <v>0</v>
      </c>
    </row>
    <row r="15" spans="1:4" ht="25.5" x14ac:dyDescent="0.2">
      <c r="A15" s="67" t="s">
        <v>347</v>
      </c>
      <c r="B15" s="70" t="s">
        <v>348</v>
      </c>
      <c r="C15" s="74">
        <v>0</v>
      </c>
    </row>
    <row r="16" spans="1:4" ht="25.5" x14ac:dyDescent="0.2">
      <c r="A16" s="67" t="s">
        <v>349</v>
      </c>
      <c r="B16" s="70" t="s">
        <v>350</v>
      </c>
      <c r="C16" s="74">
        <v>0</v>
      </c>
    </row>
    <row r="17" spans="1:3" x14ac:dyDescent="0.2">
      <c r="A17" s="67" t="s">
        <v>351</v>
      </c>
      <c r="B17" s="70" t="s">
        <v>352</v>
      </c>
      <c r="C17" s="74">
        <v>0</v>
      </c>
    </row>
    <row r="18" spans="1:3" x14ac:dyDescent="0.2">
      <c r="A18" s="67" t="s">
        <v>95</v>
      </c>
      <c r="B18" s="70" t="s">
        <v>353</v>
      </c>
      <c r="C18" s="74">
        <v>0</v>
      </c>
    </row>
    <row r="19" spans="1:3" x14ac:dyDescent="0.2">
      <c r="A19" s="67" t="s">
        <v>99</v>
      </c>
      <c r="B19" s="69" t="s">
        <v>304</v>
      </c>
      <c r="C19" s="64">
        <v>-2023637</v>
      </c>
    </row>
    <row r="20" spans="1:3" x14ac:dyDescent="0.2">
      <c r="A20" s="67" t="s">
        <v>103</v>
      </c>
      <c r="B20" s="69" t="s">
        <v>354</v>
      </c>
      <c r="C20" s="63">
        <v>16</v>
      </c>
    </row>
    <row r="21" spans="1:3" x14ac:dyDescent="0.2">
      <c r="A21" s="67" t="s">
        <v>355</v>
      </c>
      <c r="B21" s="69" t="s">
        <v>98</v>
      </c>
      <c r="C21" s="64">
        <v>25289</v>
      </c>
    </row>
    <row r="22" spans="1:3" x14ac:dyDescent="0.2">
      <c r="A22" s="67" t="s">
        <v>356</v>
      </c>
      <c r="B22" s="70" t="s">
        <v>357</v>
      </c>
      <c r="C22" s="64">
        <v>-363575</v>
      </c>
    </row>
    <row r="23" spans="1:3" x14ac:dyDescent="0.2">
      <c r="A23" s="67" t="s">
        <v>358</v>
      </c>
      <c r="B23" s="70" t="s">
        <v>359</v>
      </c>
      <c r="C23" s="64">
        <v>676418</v>
      </c>
    </row>
    <row r="24" spans="1:3" x14ac:dyDescent="0.2">
      <c r="A24" s="67" t="s">
        <v>360</v>
      </c>
      <c r="B24" s="69" t="s">
        <v>361</v>
      </c>
      <c r="C24" s="64">
        <v>69504</v>
      </c>
    </row>
    <row r="25" spans="1:3" x14ac:dyDescent="0.2">
      <c r="A25" s="67" t="s">
        <v>121</v>
      </c>
      <c r="B25" s="69" t="s">
        <v>106</v>
      </c>
      <c r="C25" s="64">
        <v>857281</v>
      </c>
    </row>
    <row r="26" spans="1:3" x14ac:dyDescent="0.2">
      <c r="A26" s="67" t="s">
        <v>362</v>
      </c>
      <c r="B26" s="70" t="s">
        <v>363</v>
      </c>
      <c r="C26" s="64">
        <v>2022829</v>
      </c>
    </row>
    <row r="27" spans="1:3" x14ac:dyDescent="0.2">
      <c r="A27" s="67" t="s">
        <v>364</v>
      </c>
      <c r="B27" s="69" t="s">
        <v>365</v>
      </c>
      <c r="C27" s="64">
        <v>2321</v>
      </c>
    </row>
    <row r="28" spans="1:3" x14ac:dyDescent="0.2">
      <c r="A28" s="68" t="s">
        <v>366</v>
      </c>
      <c r="B28" s="71" t="s">
        <v>367</v>
      </c>
      <c r="C28" s="80"/>
    </row>
    <row r="29" spans="1:3" x14ac:dyDescent="0.2">
      <c r="A29" s="67" t="s">
        <v>368</v>
      </c>
      <c r="B29" s="69" t="s">
        <v>120</v>
      </c>
      <c r="C29" s="64">
        <v>2321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D40"/>
  <sheetViews>
    <sheetView workbookViewId="0">
      <selection activeCell="B29" sqref="B29"/>
    </sheetView>
  </sheetViews>
  <sheetFormatPr defaultRowHeight="12.75" x14ac:dyDescent="0.2"/>
  <cols>
    <col min="2" max="2" width="95.7109375" customWidth="1"/>
    <col min="3" max="3" width="13.85546875" customWidth="1"/>
  </cols>
  <sheetData>
    <row r="1" spans="1:4" ht="15.75" x14ac:dyDescent="0.25">
      <c r="A1" s="119" t="s">
        <v>158</v>
      </c>
      <c r="B1" s="119"/>
      <c r="C1" s="119"/>
    </row>
    <row r="2" spans="1:4" ht="15.75" x14ac:dyDescent="0.25">
      <c r="A2" s="15"/>
      <c r="B2" s="16"/>
      <c r="C2" s="16"/>
    </row>
    <row r="3" spans="1:4" ht="15.75" x14ac:dyDescent="0.25">
      <c r="A3" s="120" t="s">
        <v>64</v>
      </c>
      <c r="B3" s="120"/>
      <c r="C3" s="120"/>
    </row>
    <row r="4" spans="1:4" ht="15.75" x14ac:dyDescent="0.25">
      <c r="A4" s="120" t="s">
        <v>384</v>
      </c>
      <c r="B4" s="120"/>
      <c r="C4" s="120"/>
    </row>
    <row r="5" spans="1:4" ht="15" x14ac:dyDescent="0.2">
      <c r="A5" s="9"/>
      <c r="B5" s="9"/>
      <c r="C5" s="72" t="s">
        <v>66</v>
      </c>
    </row>
    <row r="6" spans="1:4" ht="15.75" x14ac:dyDescent="0.2">
      <c r="A6" s="5" t="s">
        <v>3</v>
      </c>
      <c r="B6" s="5" t="s">
        <v>4</v>
      </c>
      <c r="C6" s="5" t="s">
        <v>67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67" t="s">
        <v>337</v>
      </c>
      <c r="B8" s="69" t="s">
        <v>338</v>
      </c>
      <c r="C8" s="74">
        <v>662511</v>
      </c>
      <c r="D8" s="7"/>
    </row>
    <row r="9" spans="1:4" x14ac:dyDescent="0.2">
      <c r="A9" s="68"/>
      <c r="B9" s="69" t="s">
        <v>339</v>
      </c>
      <c r="C9" s="74">
        <v>1082599</v>
      </c>
    </row>
    <row r="10" spans="1:4" x14ac:dyDescent="0.2">
      <c r="A10" s="68"/>
      <c r="B10" s="69" t="s">
        <v>340</v>
      </c>
      <c r="C10" s="74">
        <v>420088</v>
      </c>
    </row>
    <row r="11" spans="1:4" x14ac:dyDescent="0.2">
      <c r="A11" s="67" t="s">
        <v>341</v>
      </c>
      <c r="B11" s="69" t="s">
        <v>342</v>
      </c>
      <c r="C11" s="74">
        <v>243276</v>
      </c>
    </row>
    <row r="12" spans="1:4" x14ac:dyDescent="0.2">
      <c r="A12" s="68"/>
      <c r="B12" s="69" t="s">
        <v>343</v>
      </c>
      <c r="C12" s="74">
        <v>296918</v>
      </c>
      <c r="D12" s="7"/>
    </row>
    <row r="13" spans="1:4" x14ac:dyDescent="0.2">
      <c r="A13" s="68"/>
      <c r="B13" s="69" t="s">
        <v>344</v>
      </c>
      <c r="C13" s="74">
        <v>53642</v>
      </c>
    </row>
    <row r="14" spans="1:4" ht="25.5" x14ac:dyDescent="0.2">
      <c r="A14" s="67" t="s">
        <v>345</v>
      </c>
      <c r="B14" s="70" t="s">
        <v>346</v>
      </c>
      <c r="C14" s="74"/>
    </row>
    <row r="15" spans="1:4" ht="25.5" x14ac:dyDescent="0.2">
      <c r="A15" s="67" t="s">
        <v>347</v>
      </c>
      <c r="B15" s="70" t="s">
        <v>348</v>
      </c>
      <c r="C15" s="74"/>
    </row>
    <row r="16" spans="1:4" ht="25.5" x14ac:dyDescent="0.2">
      <c r="A16" s="67" t="s">
        <v>349</v>
      </c>
      <c r="B16" s="70" t="s">
        <v>350</v>
      </c>
      <c r="C16" s="74"/>
    </row>
    <row r="17" spans="1:3" x14ac:dyDescent="0.2">
      <c r="A17" s="67" t="s">
        <v>351</v>
      </c>
      <c r="B17" s="70" t="s">
        <v>352</v>
      </c>
      <c r="C17" s="74"/>
    </row>
    <row r="18" spans="1:3" x14ac:dyDescent="0.2">
      <c r="A18" s="67" t="s">
        <v>95</v>
      </c>
      <c r="B18" s="70" t="s">
        <v>353</v>
      </c>
      <c r="C18" s="74"/>
    </row>
    <row r="19" spans="1:3" x14ac:dyDescent="0.2">
      <c r="A19" s="67" t="s">
        <v>99</v>
      </c>
      <c r="B19" s="69" t="s">
        <v>304</v>
      </c>
      <c r="C19" s="74">
        <v>-894430</v>
      </c>
    </row>
    <row r="20" spans="1:3" x14ac:dyDescent="0.2">
      <c r="A20" s="67" t="s">
        <v>103</v>
      </c>
      <c r="B20" s="69" t="s">
        <v>354</v>
      </c>
      <c r="C20" s="75">
        <v>15</v>
      </c>
    </row>
    <row r="21" spans="1:3" x14ac:dyDescent="0.2">
      <c r="A21" s="67" t="s">
        <v>355</v>
      </c>
      <c r="B21" s="69" t="s">
        <v>98</v>
      </c>
      <c r="C21" s="74">
        <v>4540</v>
      </c>
    </row>
    <row r="22" spans="1:3" x14ac:dyDescent="0.2">
      <c r="A22" s="67" t="s">
        <v>356</v>
      </c>
      <c r="B22" s="70" t="s">
        <v>357</v>
      </c>
      <c r="C22" s="74">
        <v>-133035</v>
      </c>
    </row>
    <row r="23" spans="1:3" x14ac:dyDescent="0.2">
      <c r="A23" s="67" t="s">
        <v>358</v>
      </c>
      <c r="B23" s="70" t="s">
        <v>359</v>
      </c>
      <c r="C23" s="74">
        <v>333192</v>
      </c>
    </row>
    <row r="24" spans="1:3" x14ac:dyDescent="0.2">
      <c r="A24" s="67" t="s">
        <v>360</v>
      </c>
      <c r="B24" s="69" t="s">
        <v>361</v>
      </c>
      <c r="C24" s="74">
        <v>34253</v>
      </c>
    </row>
    <row r="25" spans="1:3" x14ac:dyDescent="0.2">
      <c r="A25" s="67" t="s">
        <v>121</v>
      </c>
      <c r="B25" s="69" t="s">
        <v>106</v>
      </c>
      <c r="C25" s="74">
        <v>410242</v>
      </c>
    </row>
    <row r="26" spans="1:3" x14ac:dyDescent="0.2">
      <c r="A26" s="67" t="s">
        <v>362</v>
      </c>
      <c r="B26" s="70" t="s">
        <v>363</v>
      </c>
      <c r="C26" s="74">
        <v>895390</v>
      </c>
    </row>
    <row r="27" spans="1:3" x14ac:dyDescent="0.2">
      <c r="A27" s="67" t="s">
        <v>364</v>
      </c>
      <c r="B27" s="69" t="s">
        <v>365</v>
      </c>
      <c r="C27" s="75">
        <v>580</v>
      </c>
    </row>
    <row r="28" spans="1:3" x14ac:dyDescent="0.2">
      <c r="A28" s="68" t="s">
        <v>366</v>
      </c>
      <c r="B28" s="71" t="s">
        <v>367</v>
      </c>
      <c r="C28" s="80"/>
    </row>
    <row r="29" spans="1:3" x14ac:dyDescent="0.2">
      <c r="A29" s="67" t="s">
        <v>368</v>
      </c>
      <c r="B29" s="69" t="s">
        <v>120</v>
      </c>
      <c r="C29" s="75">
        <v>580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D40"/>
  <sheetViews>
    <sheetView workbookViewId="0">
      <selection activeCell="C8" sqref="C8:C29"/>
    </sheetView>
  </sheetViews>
  <sheetFormatPr defaultRowHeight="12.75" x14ac:dyDescent="0.2"/>
  <cols>
    <col min="2" max="2" width="95.7109375" customWidth="1"/>
    <col min="3" max="3" width="13.85546875" customWidth="1"/>
  </cols>
  <sheetData>
    <row r="1" spans="1:4" ht="15.75" x14ac:dyDescent="0.25">
      <c r="A1" s="119" t="s">
        <v>158</v>
      </c>
      <c r="B1" s="119"/>
      <c r="C1" s="119"/>
    </row>
    <row r="2" spans="1:4" ht="15.75" x14ac:dyDescent="0.25">
      <c r="A2" s="15"/>
      <c r="B2" s="16"/>
      <c r="C2" s="16"/>
    </row>
    <row r="3" spans="1:4" ht="15.75" x14ac:dyDescent="0.25">
      <c r="A3" s="120" t="s">
        <v>64</v>
      </c>
      <c r="B3" s="120"/>
      <c r="C3" s="120"/>
    </row>
    <row r="4" spans="1:4" ht="15.75" x14ac:dyDescent="0.25">
      <c r="A4" s="120" t="s">
        <v>383</v>
      </c>
      <c r="B4" s="120"/>
      <c r="C4" s="120"/>
    </row>
    <row r="5" spans="1:4" ht="15" x14ac:dyDescent="0.2">
      <c r="A5" s="9"/>
      <c r="B5" s="9"/>
      <c r="C5" s="72" t="s">
        <v>66</v>
      </c>
    </row>
    <row r="6" spans="1:4" ht="15.75" x14ac:dyDescent="0.2">
      <c r="A6" s="5" t="s">
        <v>3</v>
      </c>
      <c r="B6" s="5" t="s">
        <v>4</v>
      </c>
      <c r="C6" s="5" t="s">
        <v>67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67" t="s">
        <v>337</v>
      </c>
      <c r="B8" s="69" t="s">
        <v>338</v>
      </c>
      <c r="C8" s="74">
        <v>2803869</v>
      </c>
      <c r="D8" s="7"/>
    </row>
    <row r="9" spans="1:4" x14ac:dyDescent="0.2">
      <c r="A9" s="68"/>
      <c r="B9" s="69" t="s">
        <v>339</v>
      </c>
      <c r="C9" s="74">
        <v>4741525</v>
      </c>
    </row>
    <row r="10" spans="1:4" x14ac:dyDescent="0.2">
      <c r="A10" s="68"/>
      <c r="B10" s="69" t="s">
        <v>340</v>
      </c>
      <c r="C10" s="74">
        <v>1937656</v>
      </c>
    </row>
    <row r="11" spans="1:4" x14ac:dyDescent="0.2">
      <c r="A11" s="67" t="s">
        <v>341</v>
      </c>
      <c r="B11" s="69" t="s">
        <v>342</v>
      </c>
      <c r="C11" s="74">
        <v>1184771</v>
      </c>
    </row>
    <row r="12" spans="1:4" x14ac:dyDescent="0.2">
      <c r="A12" s="68"/>
      <c r="B12" s="69" t="s">
        <v>343</v>
      </c>
      <c r="C12" s="74">
        <v>1642432</v>
      </c>
      <c r="D12" s="7"/>
    </row>
    <row r="13" spans="1:4" x14ac:dyDescent="0.2">
      <c r="A13" s="68"/>
      <c r="B13" s="69" t="s">
        <v>344</v>
      </c>
      <c r="C13" s="74">
        <v>457661</v>
      </c>
    </row>
    <row r="14" spans="1:4" ht="25.5" x14ac:dyDescent="0.2">
      <c r="A14" s="67" t="s">
        <v>345</v>
      </c>
      <c r="B14" s="70" t="s">
        <v>346</v>
      </c>
      <c r="C14" s="74"/>
    </row>
    <row r="15" spans="1:4" ht="25.5" x14ac:dyDescent="0.2">
      <c r="A15" s="67" t="s">
        <v>347</v>
      </c>
      <c r="B15" s="70" t="s">
        <v>348</v>
      </c>
      <c r="C15" s="74"/>
    </row>
    <row r="16" spans="1:4" ht="25.5" x14ac:dyDescent="0.2">
      <c r="A16" s="67" t="s">
        <v>349</v>
      </c>
      <c r="B16" s="70" t="s">
        <v>350</v>
      </c>
      <c r="C16" s="74"/>
    </row>
    <row r="17" spans="1:3" x14ac:dyDescent="0.2">
      <c r="A17" s="67" t="s">
        <v>351</v>
      </c>
      <c r="B17" s="70" t="s">
        <v>352</v>
      </c>
      <c r="C17" s="74"/>
    </row>
    <row r="18" spans="1:3" x14ac:dyDescent="0.2">
      <c r="A18" s="67" t="s">
        <v>95</v>
      </c>
      <c r="B18" s="70" t="s">
        <v>353</v>
      </c>
      <c r="C18" s="74"/>
    </row>
    <row r="19" spans="1:3" x14ac:dyDescent="0.2">
      <c r="A19" s="67" t="s">
        <v>99</v>
      </c>
      <c r="B19" s="69" t="s">
        <v>304</v>
      </c>
      <c r="C19" s="74">
        <v>-1721370</v>
      </c>
    </row>
    <row r="20" spans="1:3" x14ac:dyDescent="0.2">
      <c r="A20" s="67" t="s">
        <v>103</v>
      </c>
      <c r="B20" s="69" t="s">
        <v>354</v>
      </c>
      <c r="C20" s="75">
        <v>102</v>
      </c>
    </row>
    <row r="21" spans="1:3" x14ac:dyDescent="0.2">
      <c r="A21" s="67" t="s">
        <v>355</v>
      </c>
      <c r="B21" s="69" t="s">
        <v>98</v>
      </c>
      <c r="C21" s="74">
        <v>24771</v>
      </c>
    </row>
    <row r="22" spans="1:3" x14ac:dyDescent="0.2">
      <c r="A22" s="67" t="s">
        <v>356</v>
      </c>
      <c r="B22" s="70" t="s">
        <v>357</v>
      </c>
      <c r="C22" s="74">
        <v>-611315</v>
      </c>
    </row>
    <row r="23" spans="1:3" x14ac:dyDescent="0.2">
      <c r="A23" s="67" t="s">
        <v>358</v>
      </c>
      <c r="B23" s="70" t="s">
        <v>359</v>
      </c>
      <c r="C23" s="74">
        <v>1266740</v>
      </c>
    </row>
    <row r="24" spans="1:3" x14ac:dyDescent="0.2">
      <c r="A24" s="67" t="s">
        <v>360</v>
      </c>
      <c r="B24" s="69" t="s">
        <v>361</v>
      </c>
      <c r="C24" s="74">
        <v>135839</v>
      </c>
    </row>
    <row r="25" spans="1:3" x14ac:dyDescent="0.2">
      <c r="A25" s="67" t="s">
        <v>121</v>
      </c>
      <c r="B25" s="69" t="s">
        <v>106</v>
      </c>
      <c r="C25" s="74">
        <v>1665746</v>
      </c>
    </row>
    <row r="26" spans="1:3" x14ac:dyDescent="0.2">
      <c r="A26" s="67" t="s">
        <v>362</v>
      </c>
      <c r="B26" s="70" t="s">
        <v>363</v>
      </c>
      <c r="C26" s="74">
        <v>1778678</v>
      </c>
    </row>
    <row r="27" spans="1:3" x14ac:dyDescent="0.2">
      <c r="A27" s="67" t="s">
        <v>364</v>
      </c>
      <c r="B27" s="69" t="s">
        <v>365</v>
      </c>
      <c r="C27" s="74">
        <v>391181</v>
      </c>
    </row>
    <row r="28" spans="1:3" x14ac:dyDescent="0.2">
      <c r="A28" s="68" t="s">
        <v>366</v>
      </c>
      <c r="B28" s="71" t="s">
        <v>367</v>
      </c>
      <c r="C28" s="80"/>
    </row>
    <row r="29" spans="1:3" x14ac:dyDescent="0.2">
      <c r="A29" s="67" t="s">
        <v>368</v>
      </c>
      <c r="B29" s="69" t="s">
        <v>120</v>
      </c>
      <c r="C29" s="74">
        <v>391181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D40"/>
  <sheetViews>
    <sheetView workbookViewId="0">
      <selection sqref="A1:IV65536"/>
    </sheetView>
  </sheetViews>
  <sheetFormatPr defaultRowHeight="12.75" x14ac:dyDescent="0.2"/>
  <cols>
    <col min="2" max="2" width="95.7109375" customWidth="1"/>
    <col min="3" max="3" width="13.85546875" customWidth="1"/>
  </cols>
  <sheetData>
    <row r="1" spans="1:4" ht="15.75" x14ac:dyDescent="0.25">
      <c r="A1" s="119" t="s">
        <v>158</v>
      </c>
      <c r="B1" s="119"/>
      <c r="C1" s="119"/>
    </row>
    <row r="2" spans="1:4" ht="15.75" x14ac:dyDescent="0.25">
      <c r="A2" s="15"/>
      <c r="B2" s="16"/>
      <c r="C2" s="16"/>
    </row>
    <row r="3" spans="1:4" ht="15.75" x14ac:dyDescent="0.25">
      <c r="A3" s="120" t="s">
        <v>64</v>
      </c>
      <c r="B3" s="120"/>
      <c r="C3" s="120"/>
    </row>
    <row r="4" spans="1:4" ht="15.75" x14ac:dyDescent="0.25">
      <c r="A4" s="120" t="s">
        <v>380</v>
      </c>
      <c r="B4" s="120"/>
      <c r="C4" s="120"/>
    </row>
    <row r="5" spans="1:4" ht="15" x14ac:dyDescent="0.2">
      <c r="A5" s="9"/>
      <c r="B5" s="9"/>
      <c r="C5" s="72" t="s">
        <v>66</v>
      </c>
    </row>
    <row r="6" spans="1:4" ht="15.75" x14ac:dyDescent="0.2">
      <c r="A6" s="5" t="s">
        <v>3</v>
      </c>
      <c r="B6" s="5" t="s">
        <v>4</v>
      </c>
      <c r="C6" s="5" t="s">
        <v>67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67" t="s">
        <v>337</v>
      </c>
      <c r="B8" s="69" t="s">
        <v>338</v>
      </c>
      <c r="C8" s="74">
        <v>2167430</v>
      </c>
      <c r="D8" s="7"/>
    </row>
    <row r="9" spans="1:4" x14ac:dyDescent="0.2">
      <c r="A9" s="68"/>
      <c r="B9" s="69" t="s">
        <v>339</v>
      </c>
      <c r="C9" s="74">
        <v>3682021</v>
      </c>
    </row>
    <row r="10" spans="1:4" x14ac:dyDescent="0.2">
      <c r="A10" s="68"/>
      <c r="B10" s="69" t="s">
        <v>340</v>
      </c>
      <c r="C10" s="74">
        <v>1514591</v>
      </c>
    </row>
    <row r="11" spans="1:4" x14ac:dyDescent="0.2">
      <c r="A11" s="67" t="s">
        <v>341</v>
      </c>
      <c r="B11" s="69" t="s">
        <v>342</v>
      </c>
      <c r="C11" s="74">
        <v>891119</v>
      </c>
    </row>
    <row r="12" spans="1:4" x14ac:dyDescent="0.2">
      <c r="A12" s="68"/>
      <c r="B12" s="69" t="s">
        <v>343</v>
      </c>
      <c r="C12" s="74">
        <v>1285332</v>
      </c>
      <c r="D12" s="7"/>
    </row>
    <row r="13" spans="1:4" x14ac:dyDescent="0.2">
      <c r="A13" s="68"/>
      <c r="B13" s="69" t="s">
        <v>344</v>
      </c>
      <c r="C13" s="74">
        <v>394213</v>
      </c>
    </row>
    <row r="14" spans="1:4" ht="25.5" x14ac:dyDescent="0.2">
      <c r="A14" s="67" t="s">
        <v>345</v>
      </c>
      <c r="B14" s="70" t="s">
        <v>346</v>
      </c>
      <c r="C14" s="74"/>
    </row>
    <row r="15" spans="1:4" ht="25.5" x14ac:dyDescent="0.2">
      <c r="A15" s="67" t="s">
        <v>347</v>
      </c>
      <c r="B15" s="70" t="s">
        <v>348</v>
      </c>
      <c r="C15" s="74"/>
    </row>
    <row r="16" spans="1:4" ht="25.5" x14ac:dyDescent="0.2">
      <c r="A16" s="67" t="s">
        <v>349</v>
      </c>
      <c r="B16" s="70" t="s">
        <v>350</v>
      </c>
      <c r="C16" s="74"/>
    </row>
    <row r="17" spans="1:3" x14ac:dyDescent="0.2">
      <c r="A17" s="67" t="s">
        <v>351</v>
      </c>
      <c r="B17" s="70" t="s">
        <v>352</v>
      </c>
      <c r="C17" s="74"/>
    </row>
    <row r="18" spans="1:3" x14ac:dyDescent="0.2">
      <c r="A18" s="67" t="s">
        <v>95</v>
      </c>
      <c r="B18" s="70" t="s">
        <v>353</v>
      </c>
      <c r="C18" s="74"/>
    </row>
    <row r="19" spans="1:3" x14ac:dyDescent="0.2">
      <c r="A19" s="67" t="s">
        <v>99</v>
      </c>
      <c r="B19" s="69" t="s">
        <v>304</v>
      </c>
      <c r="C19" s="74">
        <v>-1127212</v>
      </c>
    </row>
    <row r="20" spans="1:3" x14ac:dyDescent="0.2">
      <c r="A20" s="67" t="s">
        <v>103</v>
      </c>
      <c r="B20" s="69" t="s">
        <v>354</v>
      </c>
      <c r="C20" s="75">
        <v>96</v>
      </c>
    </row>
    <row r="21" spans="1:3" x14ac:dyDescent="0.2">
      <c r="A21" s="67" t="s">
        <v>355</v>
      </c>
      <c r="B21" s="69" t="s">
        <v>98</v>
      </c>
      <c r="C21" s="74">
        <v>16939</v>
      </c>
    </row>
    <row r="22" spans="1:3" x14ac:dyDescent="0.2">
      <c r="A22" s="67" t="s">
        <v>356</v>
      </c>
      <c r="B22" s="70" t="s">
        <v>357</v>
      </c>
      <c r="C22" s="74">
        <v>-553950</v>
      </c>
    </row>
    <row r="23" spans="1:3" x14ac:dyDescent="0.2">
      <c r="A23" s="67" t="s">
        <v>358</v>
      </c>
      <c r="B23" s="70" t="s">
        <v>359</v>
      </c>
      <c r="C23" s="74">
        <v>964815</v>
      </c>
    </row>
    <row r="24" spans="1:3" x14ac:dyDescent="0.2">
      <c r="A24" s="67" t="s">
        <v>360</v>
      </c>
      <c r="B24" s="69" t="s">
        <v>361</v>
      </c>
      <c r="C24" s="74">
        <v>103189</v>
      </c>
    </row>
    <row r="25" spans="1:3" x14ac:dyDescent="0.2">
      <c r="A25" s="67" t="s">
        <v>121</v>
      </c>
      <c r="B25" s="69" t="s">
        <v>106</v>
      </c>
      <c r="C25" s="74">
        <v>1175085</v>
      </c>
    </row>
    <row r="26" spans="1:3" x14ac:dyDescent="0.2">
      <c r="A26" s="67" t="s">
        <v>362</v>
      </c>
      <c r="B26" s="70" t="s">
        <v>363</v>
      </c>
      <c r="C26" s="74">
        <v>1165376</v>
      </c>
    </row>
    <row r="27" spans="1:3" x14ac:dyDescent="0.2">
      <c r="A27" s="67" t="s">
        <v>364</v>
      </c>
      <c r="B27" s="69" t="s">
        <v>365</v>
      </c>
      <c r="C27" s="74">
        <v>316709</v>
      </c>
    </row>
    <row r="28" spans="1:3" x14ac:dyDescent="0.2">
      <c r="A28" s="68" t="s">
        <v>366</v>
      </c>
      <c r="B28" s="71" t="s">
        <v>367</v>
      </c>
      <c r="C28" s="80"/>
    </row>
    <row r="29" spans="1:3" x14ac:dyDescent="0.2">
      <c r="A29" s="67" t="s">
        <v>368</v>
      </c>
      <c r="B29" s="69" t="s">
        <v>120</v>
      </c>
      <c r="C29" s="74">
        <v>316709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D40"/>
  <sheetViews>
    <sheetView workbookViewId="0">
      <selection sqref="A1:IV65536"/>
    </sheetView>
  </sheetViews>
  <sheetFormatPr defaultRowHeight="12.75" x14ac:dyDescent="0.2"/>
  <cols>
    <col min="2" max="2" width="95.7109375" customWidth="1"/>
    <col min="3" max="3" width="13.85546875" customWidth="1"/>
  </cols>
  <sheetData>
    <row r="1" spans="1:4" ht="15.75" x14ac:dyDescent="0.25">
      <c r="A1" s="119" t="s">
        <v>158</v>
      </c>
      <c r="B1" s="119"/>
      <c r="C1" s="119"/>
    </row>
    <row r="2" spans="1:4" ht="15.75" x14ac:dyDescent="0.25">
      <c r="A2" s="15"/>
      <c r="B2" s="16"/>
      <c r="C2" s="16"/>
    </row>
    <row r="3" spans="1:4" ht="15.75" x14ac:dyDescent="0.25">
      <c r="A3" s="120" t="s">
        <v>64</v>
      </c>
      <c r="B3" s="120"/>
      <c r="C3" s="120"/>
    </row>
    <row r="4" spans="1:4" ht="15.75" x14ac:dyDescent="0.25">
      <c r="A4" s="120" t="s">
        <v>378</v>
      </c>
      <c r="B4" s="120"/>
      <c r="C4" s="120"/>
    </row>
    <row r="5" spans="1:4" ht="15" x14ac:dyDescent="0.2">
      <c r="A5" s="9"/>
      <c r="B5" s="9"/>
      <c r="C5" s="72" t="s">
        <v>66</v>
      </c>
    </row>
    <row r="6" spans="1:4" ht="15.75" x14ac:dyDescent="0.2">
      <c r="A6" s="5" t="s">
        <v>3</v>
      </c>
      <c r="B6" s="5" t="s">
        <v>4</v>
      </c>
      <c r="C6" s="5" t="s">
        <v>67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67" t="s">
        <v>337</v>
      </c>
      <c r="B8" s="69" t="s">
        <v>338</v>
      </c>
      <c r="C8" s="74">
        <v>1479473</v>
      </c>
      <c r="D8" s="7"/>
    </row>
    <row r="9" spans="1:4" x14ac:dyDescent="0.2">
      <c r="A9" s="68"/>
      <c r="B9" s="69" t="s">
        <v>339</v>
      </c>
      <c r="C9" s="74">
        <v>2488534</v>
      </c>
    </row>
    <row r="10" spans="1:4" x14ac:dyDescent="0.2">
      <c r="A10" s="68"/>
      <c r="B10" s="69" t="s">
        <v>340</v>
      </c>
      <c r="C10" s="74">
        <v>1009061</v>
      </c>
    </row>
    <row r="11" spans="1:4" x14ac:dyDescent="0.2">
      <c r="A11" s="67" t="s">
        <v>341</v>
      </c>
      <c r="B11" s="69" t="s">
        <v>342</v>
      </c>
      <c r="C11" s="74">
        <v>555168</v>
      </c>
    </row>
    <row r="12" spans="1:4" x14ac:dyDescent="0.2">
      <c r="A12" s="68"/>
      <c r="B12" s="69" t="s">
        <v>343</v>
      </c>
      <c r="C12" s="74">
        <v>915458</v>
      </c>
      <c r="D12" s="7"/>
    </row>
    <row r="13" spans="1:4" x14ac:dyDescent="0.2">
      <c r="A13" s="68"/>
      <c r="B13" s="69" t="s">
        <v>344</v>
      </c>
      <c r="C13" s="74">
        <v>360290</v>
      </c>
    </row>
    <row r="14" spans="1:4" ht="25.5" x14ac:dyDescent="0.2">
      <c r="A14" s="67" t="s">
        <v>345</v>
      </c>
      <c r="B14" s="70" t="s">
        <v>346</v>
      </c>
      <c r="C14" s="74"/>
    </row>
    <row r="15" spans="1:4" ht="25.5" x14ac:dyDescent="0.2">
      <c r="A15" s="67" t="s">
        <v>347</v>
      </c>
      <c r="B15" s="70" t="s">
        <v>348</v>
      </c>
      <c r="C15" s="74"/>
    </row>
    <row r="16" spans="1:4" ht="25.5" x14ac:dyDescent="0.2">
      <c r="A16" s="67" t="s">
        <v>349</v>
      </c>
      <c r="B16" s="70" t="s">
        <v>350</v>
      </c>
      <c r="C16" s="74"/>
    </row>
    <row r="17" spans="1:3" x14ac:dyDescent="0.2">
      <c r="A17" s="67" t="s">
        <v>351</v>
      </c>
      <c r="B17" s="70" t="s">
        <v>352</v>
      </c>
      <c r="C17" s="74"/>
    </row>
    <row r="18" spans="1:3" x14ac:dyDescent="0.2">
      <c r="A18" s="67" t="s">
        <v>95</v>
      </c>
      <c r="B18" s="70" t="s">
        <v>353</v>
      </c>
      <c r="C18" s="74"/>
    </row>
    <row r="19" spans="1:3" x14ac:dyDescent="0.2">
      <c r="A19" s="67" t="s">
        <v>99</v>
      </c>
      <c r="B19" s="69" t="s">
        <v>304</v>
      </c>
      <c r="C19" s="74">
        <v>-1223775</v>
      </c>
    </row>
    <row r="20" spans="1:3" x14ac:dyDescent="0.2">
      <c r="A20" s="67" t="s">
        <v>103</v>
      </c>
      <c r="B20" s="69" t="s">
        <v>354</v>
      </c>
      <c r="C20" s="75">
        <v>90</v>
      </c>
    </row>
    <row r="21" spans="1:3" x14ac:dyDescent="0.2">
      <c r="A21" s="67" t="s">
        <v>355</v>
      </c>
      <c r="B21" s="69" t="s">
        <v>98</v>
      </c>
      <c r="C21" s="74">
        <v>7070</v>
      </c>
    </row>
    <row r="22" spans="1:3" x14ac:dyDescent="0.2">
      <c r="A22" s="67" t="s">
        <v>356</v>
      </c>
      <c r="B22" s="70" t="s">
        <v>357</v>
      </c>
      <c r="C22" s="74">
        <v>-359789</v>
      </c>
    </row>
    <row r="23" spans="1:3" x14ac:dyDescent="0.2">
      <c r="A23" s="67" t="s">
        <v>358</v>
      </c>
      <c r="B23" s="70" t="s">
        <v>359</v>
      </c>
      <c r="C23" s="74">
        <v>661564</v>
      </c>
    </row>
    <row r="24" spans="1:3" x14ac:dyDescent="0.2">
      <c r="A24" s="67" t="s">
        <v>360</v>
      </c>
      <c r="B24" s="69" t="s">
        <v>361</v>
      </c>
      <c r="C24" s="74">
        <v>68801</v>
      </c>
    </row>
    <row r="25" spans="1:3" x14ac:dyDescent="0.2">
      <c r="A25" s="67" t="s">
        <v>121</v>
      </c>
      <c r="B25" s="69" t="s">
        <v>106</v>
      </c>
      <c r="C25" s="74">
        <v>796063</v>
      </c>
    </row>
    <row r="26" spans="1:3" x14ac:dyDescent="0.2">
      <c r="A26" s="67" t="s">
        <v>362</v>
      </c>
      <c r="B26" s="70" t="s">
        <v>363</v>
      </c>
      <c r="C26" s="74">
        <v>1241963</v>
      </c>
    </row>
    <row r="27" spans="1:3" x14ac:dyDescent="0.2">
      <c r="A27" s="67" t="s">
        <v>364</v>
      </c>
      <c r="B27" s="69" t="s">
        <v>365</v>
      </c>
      <c r="C27" s="74">
        <v>173772</v>
      </c>
    </row>
    <row r="28" spans="1:3" x14ac:dyDescent="0.2">
      <c r="A28" s="68" t="s">
        <v>366</v>
      </c>
      <c r="B28" s="71" t="s">
        <v>367</v>
      </c>
      <c r="C28" s="76"/>
    </row>
    <row r="29" spans="1:3" x14ac:dyDescent="0.2">
      <c r="A29" s="67" t="s">
        <v>368</v>
      </c>
      <c r="B29" s="69" t="s">
        <v>120</v>
      </c>
      <c r="C29" s="74">
        <v>173772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D40"/>
  <sheetViews>
    <sheetView topLeftCell="A7" workbookViewId="0">
      <selection activeCell="A7" sqref="A1:IV65536"/>
    </sheetView>
  </sheetViews>
  <sheetFormatPr defaultRowHeight="12.75" x14ac:dyDescent="0.2"/>
  <cols>
    <col min="2" max="2" width="95.7109375" customWidth="1"/>
    <col min="3" max="3" width="13.85546875" customWidth="1"/>
  </cols>
  <sheetData>
    <row r="1" spans="1:4" ht="15.75" x14ac:dyDescent="0.25">
      <c r="A1" s="119" t="s">
        <v>158</v>
      </c>
      <c r="B1" s="119"/>
      <c r="C1" s="119"/>
    </row>
    <row r="2" spans="1:4" ht="15.75" x14ac:dyDescent="0.25">
      <c r="A2" s="15"/>
      <c r="B2" s="16"/>
      <c r="C2" s="16"/>
    </row>
    <row r="3" spans="1:4" ht="15.75" x14ac:dyDescent="0.25">
      <c r="A3" s="120" t="s">
        <v>64</v>
      </c>
      <c r="B3" s="120"/>
      <c r="C3" s="120"/>
    </row>
    <row r="4" spans="1:4" ht="15.75" x14ac:dyDescent="0.25">
      <c r="A4" s="120" t="s">
        <v>374</v>
      </c>
      <c r="B4" s="120"/>
      <c r="C4" s="120"/>
    </row>
    <row r="5" spans="1:4" ht="15" x14ac:dyDescent="0.2">
      <c r="A5" s="9"/>
      <c r="B5" s="9"/>
      <c r="C5" s="72" t="s">
        <v>66</v>
      </c>
    </row>
    <row r="6" spans="1:4" ht="15.75" x14ac:dyDescent="0.2">
      <c r="A6" s="5" t="s">
        <v>3</v>
      </c>
      <c r="B6" s="5" t="s">
        <v>4</v>
      </c>
      <c r="C6" s="5" t="s">
        <v>67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67" t="s">
        <v>337</v>
      </c>
      <c r="B8" s="69" t="s">
        <v>338</v>
      </c>
      <c r="C8" s="64">
        <v>751141</v>
      </c>
      <c r="D8" s="7"/>
    </row>
    <row r="9" spans="1:4" x14ac:dyDescent="0.2">
      <c r="A9" s="68"/>
      <c r="B9" s="69" t="s">
        <v>339</v>
      </c>
      <c r="C9" s="64">
        <v>1246733</v>
      </c>
    </row>
    <row r="10" spans="1:4" x14ac:dyDescent="0.2">
      <c r="A10" s="68"/>
      <c r="B10" s="69" t="s">
        <v>340</v>
      </c>
      <c r="C10" s="64">
        <v>495592</v>
      </c>
    </row>
    <row r="11" spans="1:4" x14ac:dyDescent="0.2">
      <c r="A11" s="67" t="s">
        <v>341</v>
      </c>
      <c r="B11" s="69" t="s">
        <v>342</v>
      </c>
      <c r="C11" s="64">
        <v>291630</v>
      </c>
    </row>
    <row r="12" spans="1:4" x14ac:dyDescent="0.2">
      <c r="A12" s="68"/>
      <c r="B12" s="69" t="s">
        <v>343</v>
      </c>
      <c r="C12" s="64">
        <v>498446</v>
      </c>
      <c r="D12" s="7"/>
    </row>
    <row r="13" spans="1:4" x14ac:dyDescent="0.2">
      <c r="A13" s="68"/>
      <c r="B13" s="69" t="s">
        <v>344</v>
      </c>
      <c r="C13" s="64">
        <v>206816</v>
      </c>
    </row>
    <row r="14" spans="1:4" ht="25.5" x14ac:dyDescent="0.2">
      <c r="A14" s="67" t="s">
        <v>345</v>
      </c>
      <c r="B14" s="70" t="s">
        <v>346</v>
      </c>
      <c r="C14" s="64"/>
    </row>
    <row r="15" spans="1:4" ht="25.5" x14ac:dyDescent="0.2">
      <c r="A15" s="67" t="s">
        <v>347</v>
      </c>
      <c r="B15" s="70" t="s">
        <v>348</v>
      </c>
      <c r="C15" s="64"/>
    </row>
    <row r="16" spans="1:4" ht="25.5" x14ac:dyDescent="0.2">
      <c r="A16" s="67" t="s">
        <v>349</v>
      </c>
      <c r="B16" s="70" t="s">
        <v>350</v>
      </c>
      <c r="C16" s="64"/>
    </row>
    <row r="17" spans="1:3" x14ac:dyDescent="0.2">
      <c r="A17" s="67" t="s">
        <v>351</v>
      </c>
      <c r="B17" s="70" t="s">
        <v>352</v>
      </c>
      <c r="C17" s="64"/>
    </row>
    <row r="18" spans="1:3" x14ac:dyDescent="0.2">
      <c r="A18" s="67" t="s">
        <v>95</v>
      </c>
      <c r="B18" s="70" t="s">
        <v>353</v>
      </c>
      <c r="C18" s="64"/>
    </row>
    <row r="19" spans="1:3" x14ac:dyDescent="0.2">
      <c r="A19" s="67" t="s">
        <v>99</v>
      </c>
      <c r="B19" s="69" t="s">
        <v>304</v>
      </c>
      <c r="C19" s="64">
        <v>-1534533</v>
      </c>
    </row>
    <row r="20" spans="1:3" x14ac:dyDescent="0.2">
      <c r="A20" s="67" t="s">
        <v>103</v>
      </c>
      <c r="B20" s="69" t="s">
        <v>354</v>
      </c>
      <c r="C20" s="64">
        <v>6</v>
      </c>
    </row>
    <row r="21" spans="1:3" x14ac:dyDescent="0.2">
      <c r="A21" s="67" t="s">
        <v>355</v>
      </c>
      <c r="B21" s="69" t="s">
        <v>98</v>
      </c>
      <c r="C21" s="64">
        <v>4884</v>
      </c>
    </row>
    <row r="22" spans="1:3" x14ac:dyDescent="0.2">
      <c r="A22" s="67" t="s">
        <v>356</v>
      </c>
      <c r="B22" s="70" t="s">
        <v>357</v>
      </c>
      <c r="C22" s="64">
        <v>-127123</v>
      </c>
    </row>
    <row r="23" spans="1:3" x14ac:dyDescent="0.2">
      <c r="A23" s="67" t="s">
        <v>358</v>
      </c>
      <c r="B23" s="70" t="s">
        <v>359</v>
      </c>
      <c r="C23" s="64">
        <v>343506</v>
      </c>
    </row>
    <row r="24" spans="1:3" x14ac:dyDescent="0.2">
      <c r="A24" s="67" t="s">
        <v>360</v>
      </c>
      <c r="B24" s="69" t="s">
        <v>361</v>
      </c>
      <c r="C24" s="64">
        <v>34192</v>
      </c>
    </row>
    <row r="25" spans="1:3" x14ac:dyDescent="0.2">
      <c r="A25" s="67" t="s">
        <v>121</v>
      </c>
      <c r="B25" s="69" t="s">
        <v>106</v>
      </c>
      <c r="C25" s="64">
        <v>343333</v>
      </c>
    </row>
    <row r="26" spans="1:3" x14ac:dyDescent="0.2">
      <c r="A26" s="67" t="s">
        <v>362</v>
      </c>
      <c r="B26" s="70" t="s">
        <v>363</v>
      </c>
      <c r="C26" s="64">
        <v>1537941</v>
      </c>
    </row>
    <row r="27" spans="1:3" x14ac:dyDescent="0.2">
      <c r="A27" s="67" t="s">
        <v>364</v>
      </c>
      <c r="B27" s="69" t="s">
        <v>365</v>
      </c>
      <c r="C27" s="64">
        <v>202915</v>
      </c>
    </row>
    <row r="28" spans="1:3" x14ac:dyDescent="0.2">
      <c r="A28" s="68" t="s">
        <v>366</v>
      </c>
      <c r="B28" s="71" t="s">
        <v>367</v>
      </c>
      <c r="C28" s="73"/>
    </row>
    <row r="29" spans="1:3" x14ac:dyDescent="0.2">
      <c r="A29" s="67" t="s">
        <v>368</v>
      </c>
      <c r="B29" s="69" t="s">
        <v>120</v>
      </c>
      <c r="C29" s="64">
        <v>202915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D40"/>
  <sheetViews>
    <sheetView workbookViewId="0">
      <selection sqref="A1:IV65536"/>
    </sheetView>
  </sheetViews>
  <sheetFormatPr defaultRowHeight="12.75" x14ac:dyDescent="0.2"/>
  <cols>
    <col min="2" max="2" width="95.7109375" customWidth="1"/>
    <col min="3" max="3" width="13.85546875" customWidth="1"/>
  </cols>
  <sheetData>
    <row r="1" spans="1:4" ht="15.75" x14ac:dyDescent="0.25">
      <c r="A1" s="119" t="s">
        <v>158</v>
      </c>
      <c r="B1" s="119"/>
      <c r="C1" s="119"/>
    </row>
    <row r="2" spans="1:4" ht="15.75" x14ac:dyDescent="0.25">
      <c r="A2" s="15"/>
      <c r="B2" s="16"/>
      <c r="C2" s="16"/>
    </row>
    <row r="3" spans="1:4" ht="15.75" x14ac:dyDescent="0.25">
      <c r="A3" s="120" t="s">
        <v>64</v>
      </c>
      <c r="B3" s="120"/>
      <c r="C3" s="120"/>
    </row>
    <row r="4" spans="1:4" ht="15.75" x14ac:dyDescent="0.25">
      <c r="A4" s="120" t="s">
        <v>373</v>
      </c>
      <c r="B4" s="120"/>
      <c r="C4" s="120"/>
    </row>
    <row r="5" spans="1:4" ht="15" x14ac:dyDescent="0.2">
      <c r="A5" s="9"/>
      <c r="B5" s="9"/>
      <c r="C5" s="72" t="s">
        <v>66</v>
      </c>
    </row>
    <row r="6" spans="1:4" ht="15.75" x14ac:dyDescent="0.2">
      <c r="A6" s="5" t="s">
        <v>3</v>
      </c>
      <c r="B6" s="5" t="s">
        <v>4</v>
      </c>
      <c r="C6" s="5" t="s">
        <v>67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67" t="s">
        <v>337</v>
      </c>
      <c r="B8" s="69" t="s">
        <v>338</v>
      </c>
      <c r="C8" s="64">
        <v>2823860</v>
      </c>
      <c r="D8" s="7"/>
    </row>
    <row r="9" spans="1:4" x14ac:dyDescent="0.2">
      <c r="A9" s="68"/>
      <c r="B9" s="69" t="s">
        <v>339</v>
      </c>
      <c r="C9" s="64">
        <v>4399452</v>
      </c>
    </row>
    <row r="10" spans="1:4" x14ac:dyDescent="0.2">
      <c r="A10" s="68"/>
      <c r="B10" s="69" t="s">
        <v>340</v>
      </c>
      <c r="C10" s="64">
        <v>1575592</v>
      </c>
    </row>
    <row r="11" spans="1:4" x14ac:dyDescent="0.2">
      <c r="A11" s="67" t="s">
        <v>341</v>
      </c>
      <c r="B11" s="69" t="s">
        <v>342</v>
      </c>
      <c r="C11" s="64">
        <v>958596</v>
      </c>
    </row>
    <row r="12" spans="1:4" x14ac:dyDescent="0.2">
      <c r="A12" s="68"/>
      <c r="B12" s="69" t="s">
        <v>343</v>
      </c>
      <c r="C12" s="64">
        <v>1642885</v>
      </c>
      <c r="D12" s="7"/>
    </row>
    <row r="13" spans="1:4" x14ac:dyDescent="0.2">
      <c r="A13" s="68"/>
      <c r="B13" s="69" t="s">
        <v>344</v>
      </c>
      <c r="C13" s="64">
        <v>684289</v>
      </c>
    </row>
    <row r="14" spans="1:4" ht="25.5" x14ac:dyDescent="0.2">
      <c r="A14" s="67" t="s">
        <v>345</v>
      </c>
      <c r="B14" s="70" t="s">
        <v>346</v>
      </c>
      <c r="C14" s="64">
        <v>0</v>
      </c>
    </row>
    <row r="15" spans="1:4" ht="25.5" x14ac:dyDescent="0.2">
      <c r="A15" s="67" t="s">
        <v>347</v>
      </c>
      <c r="B15" s="70" t="s">
        <v>348</v>
      </c>
      <c r="C15" s="64">
        <v>54973</v>
      </c>
    </row>
    <row r="16" spans="1:4" ht="25.5" x14ac:dyDescent="0.2">
      <c r="A16" s="67" t="s">
        <v>349</v>
      </c>
      <c r="B16" s="70" t="s">
        <v>350</v>
      </c>
      <c r="C16" s="64">
        <v>0</v>
      </c>
    </row>
    <row r="17" spans="1:3" x14ac:dyDescent="0.2">
      <c r="A17" s="67" t="s">
        <v>351</v>
      </c>
      <c r="B17" s="70" t="s">
        <v>352</v>
      </c>
      <c r="C17" s="64">
        <v>0</v>
      </c>
    </row>
    <row r="18" spans="1:3" x14ac:dyDescent="0.2">
      <c r="A18" s="67" t="s">
        <v>95</v>
      </c>
      <c r="B18" s="70" t="s">
        <v>353</v>
      </c>
      <c r="C18" s="64">
        <v>0</v>
      </c>
    </row>
    <row r="19" spans="1:3" x14ac:dyDescent="0.2">
      <c r="A19" s="67" t="s">
        <v>99</v>
      </c>
      <c r="B19" s="69" t="s">
        <v>304</v>
      </c>
      <c r="C19" s="64">
        <v>-2339176</v>
      </c>
    </row>
    <row r="20" spans="1:3" x14ac:dyDescent="0.2">
      <c r="A20" s="67" t="s">
        <v>103</v>
      </c>
      <c r="B20" s="69" t="s">
        <v>354</v>
      </c>
      <c r="C20" s="64">
        <v>3423</v>
      </c>
    </row>
    <row r="21" spans="1:3" x14ac:dyDescent="0.2">
      <c r="A21" s="67" t="s">
        <v>355</v>
      </c>
      <c r="B21" s="69" t="s">
        <v>98</v>
      </c>
      <c r="C21" s="64">
        <v>30849</v>
      </c>
    </row>
    <row r="22" spans="1:3" x14ac:dyDescent="0.2">
      <c r="A22" s="67" t="s">
        <v>356</v>
      </c>
      <c r="B22" s="70" t="s">
        <v>357</v>
      </c>
      <c r="C22" s="64">
        <v>-739368</v>
      </c>
    </row>
    <row r="23" spans="1:3" x14ac:dyDescent="0.2">
      <c r="A23" s="67" t="s">
        <v>358</v>
      </c>
      <c r="B23" s="70" t="s">
        <v>359</v>
      </c>
      <c r="C23" s="64">
        <v>-1246165</v>
      </c>
    </row>
    <row r="24" spans="1:3" x14ac:dyDescent="0.2">
      <c r="A24" s="67" t="s">
        <v>360</v>
      </c>
      <c r="B24" s="69" t="s">
        <v>361</v>
      </c>
      <c r="C24" s="64">
        <v>-116745</v>
      </c>
    </row>
    <row r="25" spans="1:3" x14ac:dyDescent="0.2">
      <c r="A25" s="67" t="s">
        <v>121</v>
      </c>
      <c r="B25" s="69" t="s">
        <v>106</v>
      </c>
      <c r="C25" s="64">
        <v>-1568652</v>
      </c>
    </row>
    <row r="26" spans="1:3" x14ac:dyDescent="0.2">
      <c r="A26" s="67" t="s">
        <v>362</v>
      </c>
      <c r="B26" s="70" t="s">
        <v>363</v>
      </c>
      <c r="C26" s="64">
        <v>2471326</v>
      </c>
    </row>
    <row r="27" spans="1:3" x14ac:dyDescent="0.2">
      <c r="A27" s="67" t="s">
        <v>364</v>
      </c>
      <c r="B27" s="69" t="s">
        <v>365</v>
      </c>
      <c r="C27" s="64">
        <v>333922</v>
      </c>
    </row>
    <row r="28" spans="1:3" x14ac:dyDescent="0.2">
      <c r="A28" s="68" t="s">
        <v>366</v>
      </c>
      <c r="B28" s="71" t="s">
        <v>367</v>
      </c>
      <c r="C28" s="73">
        <v>0</v>
      </c>
    </row>
    <row r="29" spans="1:3" x14ac:dyDescent="0.2">
      <c r="A29" s="67" t="s">
        <v>368</v>
      </c>
      <c r="B29" s="69" t="s">
        <v>120</v>
      </c>
      <c r="C29" s="64">
        <v>333922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C40"/>
  <sheetViews>
    <sheetView workbookViewId="0">
      <selection activeCell="C5" sqref="C5"/>
    </sheetView>
  </sheetViews>
  <sheetFormatPr defaultRowHeight="12.75" x14ac:dyDescent="0.2"/>
  <cols>
    <col min="2" max="2" width="95.7109375" customWidth="1"/>
    <col min="3" max="3" width="13.85546875" customWidth="1"/>
  </cols>
  <sheetData>
    <row r="1" spans="1:3" ht="15.75" x14ac:dyDescent="0.25">
      <c r="A1" s="119" t="s">
        <v>158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336</v>
      </c>
      <c r="B4" s="120"/>
      <c r="C4" s="120"/>
    </row>
    <row r="5" spans="1:3" ht="15" x14ac:dyDescent="0.2">
      <c r="A5" s="9"/>
      <c r="B5" s="9"/>
      <c r="C5" s="72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7" t="s">
        <v>337</v>
      </c>
      <c r="B8" s="69" t="s">
        <v>338</v>
      </c>
      <c r="C8" s="64">
        <v>1897083</v>
      </c>
    </row>
    <row r="9" spans="1:3" x14ac:dyDescent="0.2">
      <c r="A9" s="68"/>
      <c r="B9" s="69" t="s">
        <v>339</v>
      </c>
      <c r="C9" s="64">
        <v>2956273</v>
      </c>
    </row>
    <row r="10" spans="1:3" x14ac:dyDescent="0.2">
      <c r="A10" s="68"/>
      <c r="B10" s="69" t="s">
        <v>340</v>
      </c>
      <c r="C10" s="64">
        <v>1059190</v>
      </c>
    </row>
    <row r="11" spans="1:3" x14ac:dyDescent="0.2">
      <c r="A11" s="67" t="s">
        <v>341</v>
      </c>
      <c r="B11" s="69" t="s">
        <v>342</v>
      </c>
      <c r="C11" s="64">
        <v>728921</v>
      </c>
    </row>
    <row r="12" spans="1:3" x14ac:dyDescent="0.2">
      <c r="A12" s="68"/>
      <c r="B12" s="69" t="s">
        <v>343</v>
      </c>
      <c r="C12" s="64">
        <v>1185439</v>
      </c>
    </row>
    <row r="13" spans="1:3" x14ac:dyDescent="0.2">
      <c r="A13" s="68"/>
      <c r="B13" s="69" t="s">
        <v>344</v>
      </c>
      <c r="C13" s="64">
        <v>456518</v>
      </c>
    </row>
    <row r="14" spans="1:3" ht="25.5" x14ac:dyDescent="0.2">
      <c r="A14" s="67" t="s">
        <v>345</v>
      </c>
      <c r="B14" s="70" t="s">
        <v>346</v>
      </c>
      <c r="C14" s="61"/>
    </row>
    <row r="15" spans="1:3" ht="25.5" x14ac:dyDescent="0.2">
      <c r="A15" s="67" t="s">
        <v>347</v>
      </c>
      <c r="B15" s="70" t="s">
        <v>348</v>
      </c>
      <c r="C15" s="64">
        <v>5926</v>
      </c>
    </row>
    <row r="16" spans="1:3" ht="25.5" x14ac:dyDescent="0.2">
      <c r="A16" s="67" t="s">
        <v>349</v>
      </c>
      <c r="B16" s="70" t="s">
        <v>350</v>
      </c>
      <c r="C16" s="61"/>
    </row>
    <row r="17" spans="1:3" x14ac:dyDescent="0.2">
      <c r="A17" s="67" t="s">
        <v>351</v>
      </c>
      <c r="B17" s="70" t="s">
        <v>352</v>
      </c>
      <c r="C17" s="61"/>
    </row>
    <row r="18" spans="1:3" x14ac:dyDescent="0.2">
      <c r="A18" s="67" t="s">
        <v>95</v>
      </c>
      <c r="B18" s="70" t="s">
        <v>353</v>
      </c>
      <c r="C18" s="61"/>
    </row>
    <row r="19" spans="1:3" x14ac:dyDescent="0.2">
      <c r="A19" s="67" t="s">
        <v>99</v>
      </c>
      <c r="B19" s="69" t="s">
        <v>304</v>
      </c>
      <c r="C19" s="64">
        <v>749872</v>
      </c>
    </row>
    <row r="20" spans="1:3" x14ac:dyDescent="0.2">
      <c r="A20" s="67" t="s">
        <v>103</v>
      </c>
      <c r="B20" s="69" t="s">
        <v>354</v>
      </c>
      <c r="C20" s="64">
        <v>3423</v>
      </c>
    </row>
    <row r="21" spans="1:3" x14ac:dyDescent="0.2">
      <c r="A21" s="67" t="s">
        <v>355</v>
      </c>
      <c r="B21" s="69" t="s">
        <v>98</v>
      </c>
      <c r="C21" s="64">
        <v>25161</v>
      </c>
    </row>
    <row r="22" spans="1:3" x14ac:dyDescent="0.2">
      <c r="A22" s="67" t="s">
        <v>356</v>
      </c>
      <c r="B22" s="70" t="s">
        <v>357</v>
      </c>
      <c r="C22" s="64">
        <v>-343043</v>
      </c>
    </row>
    <row r="23" spans="1:3" x14ac:dyDescent="0.2">
      <c r="A23" s="67" t="s">
        <v>358</v>
      </c>
      <c r="B23" s="70" t="s">
        <v>359</v>
      </c>
      <c r="C23" s="64">
        <v>873612</v>
      </c>
    </row>
    <row r="24" spans="1:3" x14ac:dyDescent="0.2">
      <c r="A24" s="67" t="s">
        <v>360</v>
      </c>
      <c r="B24" s="69" t="s">
        <v>361</v>
      </c>
      <c r="C24" s="64">
        <v>86004</v>
      </c>
    </row>
    <row r="25" spans="1:3" x14ac:dyDescent="0.2">
      <c r="A25" s="67" t="s">
        <v>121</v>
      </c>
      <c r="B25" s="69" t="s">
        <v>106</v>
      </c>
      <c r="C25" s="64">
        <v>1057075</v>
      </c>
    </row>
    <row r="26" spans="1:3" x14ac:dyDescent="0.2">
      <c r="A26" s="67" t="s">
        <v>362</v>
      </c>
      <c r="B26" s="70" t="s">
        <v>363</v>
      </c>
      <c r="C26" s="64">
        <v>-648120</v>
      </c>
    </row>
    <row r="27" spans="1:3" x14ac:dyDescent="0.2">
      <c r="A27" s="67" t="s">
        <v>364</v>
      </c>
      <c r="B27" s="69" t="s">
        <v>365</v>
      </c>
      <c r="C27" s="64">
        <v>402532</v>
      </c>
    </row>
    <row r="28" spans="1:3" x14ac:dyDescent="0.2">
      <c r="A28" s="68" t="s">
        <v>366</v>
      </c>
      <c r="B28" s="71" t="s">
        <v>367</v>
      </c>
      <c r="C28" s="62"/>
    </row>
    <row r="29" spans="1:3" x14ac:dyDescent="0.2">
      <c r="A29" s="67" t="s">
        <v>368</v>
      </c>
      <c r="B29" s="69" t="s">
        <v>120</v>
      </c>
      <c r="C29" s="64">
        <v>402532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C40"/>
  <sheetViews>
    <sheetView workbookViewId="0">
      <selection activeCell="B33" sqref="B33"/>
    </sheetView>
  </sheetViews>
  <sheetFormatPr defaultRowHeight="12.75" x14ac:dyDescent="0.2"/>
  <cols>
    <col min="1" max="1" width="17" customWidth="1"/>
    <col min="2" max="2" width="95.7109375" customWidth="1"/>
    <col min="3" max="3" width="13.85546875" customWidth="1"/>
  </cols>
  <sheetData>
    <row r="1" spans="1:3" ht="15.75" x14ac:dyDescent="0.25">
      <c r="A1" s="119" t="s">
        <v>158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309</v>
      </c>
      <c r="B4" s="120"/>
      <c r="C4" s="120"/>
    </row>
    <row r="5" spans="1:3" ht="15" x14ac:dyDescent="0.2">
      <c r="A5" s="9"/>
      <c r="B5" s="9"/>
      <c r="C5" s="50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69</v>
      </c>
      <c r="B8" s="21" t="s">
        <v>287</v>
      </c>
      <c r="C8" s="7">
        <v>1184372</v>
      </c>
    </row>
    <row r="9" spans="1:3" x14ac:dyDescent="0.2">
      <c r="A9" s="21" t="s">
        <v>288</v>
      </c>
      <c r="B9" s="21" t="s">
        <v>72</v>
      </c>
      <c r="C9" s="7">
        <v>1872466</v>
      </c>
    </row>
    <row r="10" spans="1:3" x14ac:dyDescent="0.2">
      <c r="A10" s="21" t="s">
        <v>289</v>
      </c>
      <c r="B10" s="21" t="s">
        <v>74</v>
      </c>
      <c r="C10" s="7">
        <v>688094</v>
      </c>
    </row>
    <row r="11" spans="1:3" x14ac:dyDescent="0.2">
      <c r="A11" s="21" t="s">
        <v>75</v>
      </c>
      <c r="B11" s="21" t="s">
        <v>290</v>
      </c>
      <c r="C11" s="7">
        <v>474310</v>
      </c>
    </row>
    <row r="12" spans="1:3" x14ac:dyDescent="0.2">
      <c r="A12" s="21" t="s">
        <v>77</v>
      </c>
      <c r="B12" s="21" t="s">
        <v>78</v>
      </c>
      <c r="C12" s="7">
        <v>826159</v>
      </c>
    </row>
    <row r="13" spans="1:3" x14ac:dyDescent="0.2">
      <c r="A13" s="21" t="s">
        <v>79</v>
      </c>
      <c r="B13" s="21" t="s">
        <v>80</v>
      </c>
      <c r="C13" s="7">
        <v>351849</v>
      </c>
    </row>
    <row r="14" spans="1:3" x14ac:dyDescent="0.2">
      <c r="A14" s="21" t="s">
        <v>81</v>
      </c>
      <c r="B14" s="21" t="s">
        <v>291</v>
      </c>
      <c r="C14" s="7">
        <v>1658682</v>
      </c>
    </row>
    <row r="15" spans="1:3" x14ac:dyDescent="0.2">
      <c r="A15" s="21" t="s">
        <v>83</v>
      </c>
      <c r="B15" s="21" t="s">
        <v>292</v>
      </c>
      <c r="C15" s="7">
        <v>5926</v>
      </c>
    </row>
    <row r="16" spans="1:3" x14ac:dyDescent="0.2">
      <c r="A16" s="21" t="s">
        <v>85</v>
      </c>
      <c r="B16" s="21" t="s">
        <v>86</v>
      </c>
      <c r="C16" s="7">
        <v>5926</v>
      </c>
    </row>
    <row r="17" spans="1:3" x14ac:dyDescent="0.2">
      <c r="A17" s="21" t="s">
        <v>221</v>
      </c>
      <c r="B17" s="21" t="s">
        <v>248</v>
      </c>
    </row>
    <row r="18" spans="1:3" x14ac:dyDescent="0.2">
      <c r="A18" s="21" t="s">
        <v>87</v>
      </c>
      <c r="B18" s="21" t="s">
        <v>293</v>
      </c>
      <c r="C18" s="7">
        <v>188324</v>
      </c>
    </row>
    <row r="19" spans="1:3" x14ac:dyDescent="0.2">
      <c r="A19" s="21" t="s">
        <v>89</v>
      </c>
      <c r="B19" s="21" t="s">
        <v>90</v>
      </c>
      <c r="C19" s="7">
        <v>4893597</v>
      </c>
    </row>
    <row r="20" spans="1:3" x14ac:dyDescent="0.2">
      <c r="A20" s="21" t="s">
        <v>91</v>
      </c>
      <c r="B20" s="21" t="s">
        <v>92</v>
      </c>
      <c r="C20" s="7">
        <v>4705273</v>
      </c>
    </row>
    <row r="21" spans="1:3" x14ac:dyDescent="0.2">
      <c r="A21" s="21" t="s">
        <v>93</v>
      </c>
      <c r="B21" s="21" t="s">
        <v>294</v>
      </c>
      <c r="C21" s="7">
        <v>3418</v>
      </c>
    </row>
    <row r="22" spans="1:3" x14ac:dyDescent="0.2">
      <c r="A22" s="21" t="s">
        <v>295</v>
      </c>
      <c r="B22" s="21" t="s">
        <v>296</v>
      </c>
      <c r="C22" s="7">
        <v>3417005</v>
      </c>
    </row>
    <row r="23" spans="1:3" x14ac:dyDescent="0.2">
      <c r="A23" s="21" t="s">
        <v>97</v>
      </c>
      <c r="B23" s="21" t="s">
        <v>98</v>
      </c>
      <c r="C23" s="7">
        <v>3417005</v>
      </c>
    </row>
    <row r="24" spans="1:3" x14ac:dyDescent="0.2">
      <c r="A24" s="21" t="s">
        <v>297</v>
      </c>
      <c r="B24" s="21" t="s">
        <v>298</v>
      </c>
      <c r="C24" s="7">
        <v>-3637468</v>
      </c>
    </row>
    <row r="25" spans="1:3" x14ac:dyDescent="0.2">
      <c r="A25" s="21" t="s">
        <v>101</v>
      </c>
      <c r="B25" s="21" t="s">
        <v>102</v>
      </c>
      <c r="C25" s="7">
        <v>3637468</v>
      </c>
    </row>
    <row r="26" spans="1:3" x14ac:dyDescent="0.2">
      <c r="A26" s="21" t="s">
        <v>128</v>
      </c>
      <c r="B26" s="21" t="s">
        <v>299</v>
      </c>
      <c r="C26" s="7">
        <v>-1315338</v>
      </c>
    </row>
    <row r="27" spans="1:3" x14ac:dyDescent="0.2">
      <c r="A27" s="21" t="s">
        <v>105</v>
      </c>
      <c r="B27" s="21" t="s">
        <v>106</v>
      </c>
      <c r="C27" s="7">
        <v>1315338</v>
      </c>
    </row>
    <row r="28" spans="1:3" x14ac:dyDescent="0.2">
      <c r="A28" s="21" t="s">
        <v>107</v>
      </c>
      <c r="B28" s="21" t="s">
        <v>300</v>
      </c>
      <c r="C28" s="7">
        <v>-112010</v>
      </c>
    </row>
    <row r="29" spans="1:3" x14ac:dyDescent="0.2">
      <c r="A29" s="21" t="s">
        <v>129</v>
      </c>
      <c r="B29" s="21" t="s">
        <v>130</v>
      </c>
      <c r="C29" s="7">
        <v>1661522</v>
      </c>
    </row>
    <row r="30" spans="1:3" x14ac:dyDescent="0.2">
      <c r="A30" s="21" t="s">
        <v>109</v>
      </c>
      <c r="B30" s="21" t="s">
        <v>110</v>
      </c>
      <c r="C30" s="7">
        <v>1773532</v>
      </c>
    </row>
    <row r="31" spans="1:3" x14ac:dyDescent="0.2">
      <c r="A31" s="21" t="s">
        <v>111</v>
      </c>
      <c r="B31" s="21" t="s">
        <v>301</v>
      </c>
      <c r="C31" s="7">
        <v>208539</v>
      </c>
    </row>
    <row r="32" spans="1:3" x14ac:dyDescent="0.2">
      <c r="A32" s="21" t="s">
        <v>113</v>
      </c>
      <c r="B32" s="21" t="s">
        <v>249</v>
      </c>
    </row>
    <row r="33" spans="1:3" x14ac:dyDescent="0.2">
      <c r="A33" s="21" t="s">
        <v>115</v>
      </c>
      <c r="B33" s="21" t="s">
        <v>259</v>
      </c>
    </row>
    <row r="34" spans="1:3" x14ac:dyDescent="0.2">
      <c r="A34" s="21" t="s">
        <v>117</v>
      </c>
      <c r="B34" s="21" t="s">
        <v>260</v>
      </c>
    </row>
    <row r="35" spans="1:3" x14ac:dyDescent="0.2">
      <c r="A35" s="21" t="s">
        <v>119</v>
      </c>
      <c r="B35" s="21" t="s">
        <v>120</v>
      </c>
      <c r="C35" s="7">
        <v>208539</v>
      </c>
    </row>
    <row r="36" spans="1:3" x14ac:dyDescent="0.2">
      <c r="A36" s="21" t="s">
        <v>162</v>
      </c>
      <c r="B36" s="21" t="s">
        <v>250</v>
      </c>
    </row>
    <row r="37" spans="1:3" x14ac:dyDescent="0.2">
      <c r="A37" s="21" t="s">
        <v>123</v>
      </c>
      <c r="B37" s="21" t="s">
        <v>261</v>
      </c>
    </row>
    <row r="38" spans="1:3" x14ac:dyDescent="0.2">
      <c r="A38" s="21" t="s">
        <v>243</v>
      </c>
      <c r="B38" s="21" t="s">
        <v>262</v>
      </c>
    </row>
    <row r="39" spans="1:3" x14ac:dyDescent="0.2">
      <c r="A39" s="21" t="s">
        <v>163</v>
      </c>
      <c r="B39" s="21" t="s">
        <v>263</v>
      </c>
    </row>
    <row r="40" spans="1:3" x14ac:dyDescent="0.2">
      <c r="A40" s="21" t="s">
        <v>165</v>
      </c>
      <c r="B40" s="21" t="s">
        <v>251</v>
      </c>
      <c r="C40" s="7">
        <v>208539</v>
      </c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5.7109375" customWidth="1"/>
    <col min="3" max="3" width="13.85546875" customWidth="1"/>
  </cols>
  <sheetData>
    <row r="1" spans="1:3" ht="15.75" x14ac:dyDescent="0.25">
      <c r="A1" s="119" t="s">
        <v>158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307</v>
      </c>
      <c r="B4" s="120"/>
      <c r="C4" s="120"/>
    </row>
    <row r="5" spans="1:3" ht="15" x14ac:dyDescent="0.2">
      <c r="A5" s="9"/>
      <c r="B5" s="9"/>
      <c r="C5" s="50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69</v>
      </c>
      <c r="B8" s="21" t="s">
        <v>287</v>
      </c>
      <c r="C8" s="7">
        <v>517883</v>
      </c>
    </row>
    <row r="9" spans="1:3" x14ac:dyDescent="0.2">
      <c r="A9" s="21" t="s">
        <v>288</v>
      </c>
      <c r="B9" s="21" t="s">
        <v>72</v>
      </c>
      <c r="C9" s="7">
        <v>857385</v>
      </c>
    </row>
    <row r="10" spans="1:3" x14ac:dyDescent="0.2">
      <c r="A10" s="21" t="s">
        <v>289</v>
      </c>
      <c r="B10" s="21" t="s">
        <v>74</v>
      </c>
      <c r="C10" s="7">
        <v>339502</v>
      </c>
    </row>
    <row r="11" spans="1:3" x14ac:dyDescent="0.2">
      <c r="A11" s="21" t="s">
        <v>75</v>
      </c>
      <c r="B11" s="21" t="s">
        <v>290</v>
      </c>
      <c r="C11" s="7">
        <v>211885</v>
      </c>
    </row>
    <row r="12" spans="1:3" x14ac:dyDescent="0.2">
      <c r="A12" s="21" t="s">
        <v>77</v>
      </c>
      <c r="B12" s="21" t="s">
        <v>78</v>
      </c>
      <c r="C12" s="7">
        <v>377378</v>
      </c>
    </row>
    <row r="13" spans="1:3" x14ac:dyDescent="0.2">
      <c r="A13" s="21" t="s">
        <v>79</v>
      </c>
      <c r="B13" s="21" t="s">
        <v>80</v>
      </c>
      <c r="C13" s="7">
        <v>165493</v>
      </c>
    </row>
    <row r="14" spans="1:3" x14ac:dyDescent="0.2">
      <c r="A14" s="21" t="s">
        <v>81</v>
      </c>
      <c r="B14" s="21" t="s">
        <v>291</v>
      </c>
      <c r="C14" s="7">
        <v>729768</v>
      </c>
    </row>
    <row r="15" spans="1:3" x14ac:dyDescent="0.2">
      <c r="A15" s="21" t="s">
        <v>83</v>
      </c>
      <c r="B15" s="21" t="s">
        <v>292</v>
      </c>
      <c r="C15">
        <v>137</v>
      </c>
    </row>
    <row r="16" spans="1:3" x14ac:dyDescent="0.2">
      <c r="A16" s="21" t="s">
        <v>85</v>
      </c>
      <c r="B16" s="21" t="s">
        <v>86</v>
      </c>
      <c r="C16">
        <v>137</v>
      </c>
    </row>
    <row r="17" spans="1:3" x14ac:dyDescent="0.2">
      <c r="A17" s="21" t="s">
        <v>221</v>
      </c>
      <c r="B17" s="21" t="s">
        <v>248</v>
      </c>
    </row>
    <row r="18" spans="1:3" x14ac:dyDescent="0.2">
      <c r="A18" s="21" t="s">
        <v>87</v>
      </c>
      <c r="B18" s="21" t="s">
        <v>293</v>
      </c>
      <c r="C18" s="7">
        <v>-540320</v>
      </c>
    </row>
    <row r="19" spans="1:3" x14ac:dyDescent="0.2">
      <c r="A19" s="21" t="s">
        <v>89</v>
      </c>
      <c r="B19" s="21" t="s">
        <v>90</v>
      </c>
      <c r="C19" s="7">
        <v>1680039</v>
      </c>
    </row>
    <row r="20" spans="1:3" x14ac:dyDescent="0.2">
      <c r="A20" s="21" t="s">
        <v>91</v>
      </c>
      <c r="B20" s="21" t="s">
        <v>92</v>
      </c>
      <c r="C20" s="7">
        <v>2220359</v>
      </c>
    </row>
    <row r="21" spans="1:3" x14ac:dyDescent="0.2">
      <c r="A21" s="21" t="s">
        <v>93</v>
      </c>
      <c r="B21" s="21" t="s">
        <v>294</v>
      </c>
    </row>
    <row r="22" spans="1:3" x14ac:dyDescent="0.2">
      <c r="A22" s="21" t="s">
        <v>295</v>
      </c>
      <c r="B22" s="21" t="s">
        <v>296</v>
      </c>
      <c r="C22" s="7">
        <v>1509533</v>
      </c>
    </row>
    <row r="23" spans="1:3" x14ac:dyDescent="0.2">
      <c r="A23" s="21" t="s">
        <v>97</v>
      </c>
      <c r="B23" s="21" t="s">
        <v>98</v>
      </c>
      <c r="C23" s="7">
        <v>1509533</v>
      </c>
    </row>
    <row r="24" spans="1:3" x14ac:dyDescent="0.2">
      <c r="A24" s="21" t="s">
        <v>297</v>
      </c>
      <c r="B24" s="21" t="s">
        <v>298</v>
      </c>
      <c r="C24" s="7">
        <v>-1665678</v>
      </c>
    </row>
    <row r="25" spans="1:3" x14ac:dyDescent="0.2">
      <c r="A25" s="21" t="s">
        <v>101</v>
      </c>
      <c r="B25" s="21" t="s">
        <v>102</v>
      </c>
      <c r="C25" s="7">
        <v>1665678</v>
      </c>
    </row>
    <row r="26" spans="1:3" x14ac:dyDescent="0.2">
      <c r="A26" s="21" t="s">
        <v>128</v>
      </c>
      <c r="B26" s="21" t="s">
        <v>299</v>
      </c>
      <c r="C26" s="7">
        <v>-611857</v>
      </c>
    </row>
    <row r="27" spans="1:3" x14ac:dyDescent="0.2">
      <c r="A27" s="21" t="s">
        <v>105</v>
      </c>
      <c r="B27" s="21" t="s">
        <v>106</v>
      </c>
      <c r="C27" s="7">
        <v>611857</v>
      </c>
    </row>
    <row r="28" spans="1:3" x14ac:dyDescent="0.2">
      <c r="A28" s="21" t="s">
        <v>107</v>
      </c>
      <c r="B28" s="21" t="s">
        <v>300</v>
      </c>
      <c r="C28" s="7">
        <v>587018</v>
      </c>
    </row>
    <row r="29" spans="1:3" x14ac:dyDescent="0.2">
      <c r="A29" s="21" t="s">
        <v>129</v>
      </c>
      <c r="B29" s="21" t="s">
        <v>130</v>
      </c>
      <c r="C29" s="7">
        <v>938648</v>
      </c>
    </row>
    <row r="30" spans="1:3" x14ac:dyDescent="0.2">
      <c r="A30" s="21" t="s">
        <v>109</v>
      </c>
      <c r="B30" s="21" t="s">
        <v>110</v>
      </c>
      <c r="C30" s="7">
        <v>351630</v>
      </c>
    </row>
    <row r="31" spans="1:3" x14ac:dyDescent="0.2">
      <c r="A31" s="21" t="s">
        <v>111</v>
      </c>
      <c r="B31" s="21" t="s">
        <v>301</v>
      </c>
      <c r="C31" s="7">
        <v>8601</v>
      </c>
    </row>
    <row r="32" spans="1:3" x14ac:dyDescent="0.2">
      <c r="A32" s="21" t="s">
        <v>113</v>
      </c>
      <c r="B32" s="21" t="s">
        <v>249</v>
      </c>
    </row>
    <row r="33" spans="1:3" x14ac:dyDescent="0.2">
      <c r="A33" s="21" t="s">
        <v>115</v>
      </c>
      <c r="B33" s="21" t="s">
        <v>259</v>
      </c>
    </row>
    <row r="34" spans="1:3" x14ac:dyDescent="0.2">
      <c r="A34" s="21" t="s">
        <v>117</v>
      </c>
      <c r="B34" s="21" t="s">
        <v>260</v>
      </c>
    </row>
    <row r="35" spans="1:3" x14ac:dyDescent="0.2">
      <c r="A35" s="21" t="s">
        <v>119</v>
      </c>
      <c r="B35" s="21" t="s">
        <v>120</v>
      </c>
      <c r="C35" s="7">
        <v>8601</v>
      </c>
    </row>
    <row r="36" spans="1:3" x14ac:dyDescent="0.2">
      <c r="A36" s="21" t="s">
        <v>162</v>
      </c>
      <c r="B36" s="21" t="s">
        <v>250</v>
      </c>
    </row>
    <row r="37" spans="1:3" x14ac:dyDescent="0.2">
      <c r="A37" s="21" t="s">
        <v>123</v>
      </c>
      <c r="B37" s="21" t="s">
        <v>261</v>
      </c>
    </row>
    <row r="38" spans="1:3" x14ac:dyDescent="0.2">
      <c r="A38" s="21" t="s">
        <v>243</v>
      </c>
      <c r="B38" s="21" t="s">
        <v>262</v>
      </c>
    </row>
    <row r="39" spans="1:3" x14ac:dyDescent="0.2">
      <c r="A39" s="21" t="s">
        <v>163</v>
      </c>
      <c r="B39" s="21" t="s">
        <v>263</v>
      </c>
    </row>
    <row r="40" spans="1:3" x14ac:dyDescent="0.2">
      <c r="A40" s="21" t="s">
        <v>165</v>
      </c>
      <c r="B40" s="21" t="s">
        <v>251</v>
      </c>
      <c r="C40" s="7">
        <v>8601</v>
      </c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C38"/>
  <sheetViews>
    <sheetView workbookViewId="0">
      <selection activeCell="C8" sqref="C8:C36"/>
    </sheetView>
  </sheetViews>
  <sheetFormatPr defaultRowHeight="12.75" x14ac:dyDescent="0.2"/>
  <cols>
    <col min="1" max="1" width="17" customWidth="1"/>
    <col min="2" max="2" width="95.7109375" customWidth="1"/>
    <col min="3" max="3" width="13.85546875" customWidth="1"/>
  </cols>
  <sheetData>
    <row r="1" spans="1:3" ht="15.75" x14ac:dyDescent="0.25">
      <c r="A1" s="119" t="s">
        <v>158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303</v>
      </c>
      <c r="B4" s="120"/>
      <c r="C4" s="120"/>
    </row>
    <row r="5" spans="1:3" ht="15" x14ac:dyDescent="0.2">
      <c r="A5" s="9"/>
      <c r="B5" s="9"/>
      <c r="C5" s="9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69</v>
      </c>
      <c r="B8" s="21" t="s">
        <v>287</v>
      </c>
      <c r="C8" s="7">
        <v>1232123</v>
      </c>
    </row>
    <row r="9" spans="1:3" x14ac:dyDescent="0.2">
      <c r="A9" s="21" t="s">
        <v>288</v>
      </c>
      <c r="B9" s="21" t="s">
        <v>72</v>
      </c>
      <c r="C9" s="7">
        <v>2302007</v>
      </c>
    </row>
    <row r="10" spans="1:3" x14ac:dyDescent="0.2">
      <c r="A10" s="21" t="s">
        <v>289</v>
      </c>
      <c r="B10" s="21" t="s">
        <v>74</v>
      </c>
      <c r="C10" s="7">
        <v>1069884</v>
      </c>
    </row>
    <row r="11" spans="1:3" x14ac:dyDescent="0.2">
      <c r="A11" s="21" t="s">
        <v>75</v>
      </c>
      <c r="B11" s="21" t="s">
        <v>290</v>
      </c>
      <c r="C11" s="7">
        <v>695672</v>
      </c>
    </row>
    <row r="12" spans="1:3" x14ac:dyDescent="0.2">
      <c r="A12" s="21" t="s">
        <v>77</v>
      </c>
      <c r="B12" s="21" t="s">
        <v>78</v>
      </c>
      <c r="C12" s="7">
        <v>1146222</v>
      </c>
    </row>
    <row r="13" spans="1:3" x14ac:dyDescent="0.2">
      <c r="A13" s="21" t="s">
        <v>79</v>
      </c>
      <c r="B13" s="21" t="s">
        <v>80</v>
      </c>
      <c r="C13" s="7">
        <v>450550</v>
      </c>
    </row>
    <row r="14" spans="1:3" x14ac:dyDescent="0.2">
      <c r="A14" s="21" t="s">
        <v>81</v>
      </c>
      <c r="B14" s="21" t="s">
        <v>291</v>
      </c>
      <c r="C14" s="7">
        <v>1927795</v>
      </c>
    </row>
    <row r="15" spans="1:3" x14ac:dyDescent="0.2">
      <c r="A15" s="21" t="s">
        <v>83</v>
      </c>
      <c r="B15" s="21" t="s">
        <v>305</v>
      </c>
      <c r="C15" s="7">
        <v>385215</v>
      </c>
    </row>
    <row r="16" spans="1:3" x14ac:dyDescent="0.2">
      <c r="A16" s="21" t="s">
        <v>87</v>
      </c>
      <c r="B16" s="21" t="s">
        <v>304</v>
      </c>
      <c r="C16" s="7">
        <v>53664</v>
      </c>
    </row>
    <row r="17" spans="1:3" x14ac:dyDescent="0.2">
      <c r="A17" s="21" t="s">
        <v>93</v>
      </c>
      <c r="B17" s="21" t="s">
        <v>294</v>
      </c>
      <c r="C17" s="7">
        <v>1463</v>
      </c>
    </row>
    <row r="18" spans="1:3" x14ac:dyDescent="0.2">
      <c r="A18" s="21" t="s">
        <v>295</v>
      </c>
      <c r="B18" s="21" t="s">
        <v>296</v>
      </c>
      <c r="C18" s="7">
        <v>3205672</v>
      </c>
    </row>
    <row r="19" spans="1:3" x14ac:dyDescent="0.2">
      <c r="A19" s="21" t="s">
        <v>97</v>
      </c>
      <c r="B19" s="21" t="s">
        <v>98</v>
      </c>
      <c r="C19" s="7">
        <v>3205672</v>
      </c>
    </row>
    <row r="20" spans="1:3" x14ac:dyDescent="0.2">
      <c r="A20" s="21" t="s">
        <v>297</v>
      </c>
      <c r="B20" s="21" t="s">
        <v>298</v>
      </c>
      <c r="C20" s="7">
        <v>-2965000</v>
      </c>
    </row>
    <row r="21" spans="1:3" x14ac:dyDescent="0.2">
      <c r="A21" s="21" t="s">
        <v>101</v>
      </c>
      <c r="B21" s="21" t="s">
        <v>102</v>
      </c>
      <c r="C21" s="7">
        <v>2965000</v>
      </c>
    </row>
    <row r="22" spans="1:3" x14ac:dyDescent="0.2">
      <c r="A22" s="21" t="s">
        <v>128</v>
      </c>
      <c r="B22" s="21" t="s">
        <v>299</v>
      </c>
      <c r="C22" s="7">
        <v>-2353906</v>
      </c>
    </row>
    <row r="23" spans="1:3" x14ac:dyDescent="0.2">
      <c r="A23" s="21" t="s">
        <v>105</v>
      </c>
      <c r="B23" s="21" t="s">
        <v>106</v>
      </c>
      <c r="C23" s="7">
        <v>2353906</v>
      </c>
    </row>
    <row r="24" spans="1:3" x14ac:dyDescent="0.2">
      <c r="A24" s="21" t="s">
        <v>107</v>
      </c>
      <c r="B24" s="21" t="s">
        <v>300</v>
      </c>
      <c r="C24" s="7">
        <v>-84025</v>
      </c>
    </row>
    <row r="25" spans="1:3" x14ac:dyDescent="0.2">
      <c r="A25" s="21" t="s">
        <v>129</v>
      </c>
      <c r="B25" s="21" t="s">
        <v>130</v>
      </c>
      <c r="C25" s="7">
        <v>2169495</v>
      </c>
    </row>
    <row r="26" spans="1:3" x14ac:dyDescent="0.2">
      <c r="A26" s="21" t="s">
        <v>109</v>
      </c>
      <c r="B26" s="21" t="s">
        <v>110</v>
      </c>
      <c r="C26" s="7">
        <v>2253520</v>
      </c>
    </row>
    <row r="27" spans="1:3" x14ac:dyDescent="0.2">
      <c r="A27" s="21" t="s">
        <v>111</v>
      </c>
      <c r="B27" s="21" t="s">
        <v>301</v>
      </c>
      <c r="C27" s="7">
        <v>170878</v>
      </c>
    </row>
    <row r="28" spans="1:3" x14ac:dyDescent="0.2">
      <c r="A28" s="21" t="s">
        <v>113</v>
      </c>
      <c r="B28" s="21" t="s">
        <v>249</v>
      </c>
      <c r="C28" s="7">
        <v>0</v>
      </c>
    </row>
    <row r="29" spans="1:3" x14ac:dyDescent="0.2">
      <c r="A29" s="21" t="s">
        <v>115</v>
      </c>
      <c r="B29" s="21" t="s">
        <v>259</v>
      </c>
      <c r="C29" s="7">
        <v>0</v>
      </c>
    </row>
    <row r="30" spans="1:3" x14ac:dyDescent="0.2">
      <c r="A30" s="21" t="s">
        <v>117</v>
      </c>
      <c r="B30" s="21" t="s">
        <v>260</v>
      </c>
      <c r="C30" s="7">
        <v>0</v>
      </c>
    </row>
    <row r="31" spans="1:3" x14ac:dyDescent="0.2">
      <c r="A31" s="21" t="s">
        <v>119</v>
      </c>
      <c r="B31" s="21" t="s">
        <v>120</v>
      </c>
      <c r="C31" s="7">
        <v>170878</v>
      </c>
    </row>
    <row r="32" spans="1:3" x14ac:dyDescent="0.2">
      <c r="A32" s="21" t="s">
        <v>162</v>
      </c>
      <c r="B32" s="21" t="s">
        <v>250</v>
      </c>
      <c r="C32" s="7">
        <v>0</v>
      </c>
    </row>
    <row r="33" spans="1:3" x14ac:dyDescent="0.2">
      <c r="A33" s="21" t="s">
        <v>123</v>
      </c>
      <c r="B33" s="21" t="s">
        <v>261</v>
      </c>
      <c r="C33" s="7">
        <v>3226</v>
      </c>
    </row>
    <row r="34" spans="1:3" x14ac:dyDescent="0.2">
      <c r="A34" s="21" t="s">
        <v>243</v>
      </c>
      <c r="B34" s="21" t="s">
        <v>262</v>
      </c>
      <c r="C34" s="7">
        <v>3226</v>
      </c>
    </row>
    <row r="35" spans="1:3" x14ac:dyDescent="0.2">
      <c r="A35" s="21" t="s">
        <v>163</v>
      </c>
      <c r="B35" s="21" t="s">
        <v>263</v>
      </c>
      <c r="C35" s="7">
        <v>0</v>
      </c>
    </row>
    <row r="36" spans="1:3" x14ac:dyDescent="0.2">
      <c r="A36" s="21" t="s">
        <v>165</v>
      </c>
      <c r="B36" s="21" t="s">
        <v>251</v>
      </c>
      <c r="C36" s="7">
        <v>174104</v>
      </c>
    </row>
    <row r="38" spans="1:3" x14ac:dyDescent="0.2">
      <c r="C38" s="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5.7109375" customWidth="1"/>
    <col min="3" max="3" width="13.85546875" customWidth="1"/>
  </cols>
  <sheetData>
    <row r="1" spans="1:3" ht="15.75" x14ac:dyDescent="0.25">
      <c r="A1" s="119" t="s">
        <v>158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282</v>
      </c>
      <c r="B4" s="120"/>
      <c r="C4" s="120"/>
    </row>
    <row r="5" spans="1:3" ht="15" x14ac:dyDescent="0.2">
      <c r="A5" s="9"/>
      <c r="B5" s="9"/>
      <c r="C5" s="9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69</v>
      </c>
      <c r="B8" s="21" t="s">
        <v>287</v>
      </c>
      <c r="C8" s="22">
        <v>904130</v>
      </c>
    </row>
    <row r="9" spans="1:3" x14ac:dyDescent="0.2">
      <c r="A9" s="21" t="s">
        <v>288</v>
      </c>
      <c r="B9" s="21" t="s">
        <v>72</v>
      </c>
      <c r="C9" s="22">
        <v>1634174</v>
      </c>
    </row>
    <row r="10" spans="1:3" x14ac:dyDescent="0.2">
      <c r="A10" s="21" t="s">
        <v>289</v>
      </c>
      <c r="B10" s="21" t="s">
        <v>74</v>
      </c>
      <c r="C10" s="22">
        <v>730044</v>
      </c>
    </row>
    <row r="11" spans="1:3" x14ac:dyDescent="0.2">
      <c r="A11" s="21" t="s">
        <v>75</v>
      </c>
      <c r="B11" s="21" t="s">
        <v>290</v>
      </c>
      <c r="C11" s="22">
        <v>446113</v>
      </c>
    </row>
    <row r="12" spans="1:3" x14ac:dyDescent="0.2">
      <c r="A12" s="21" t="s">
        <v>77</v>
      </c>
      <c r="B12" s="21" t="s">
        <v>78</v>
      </c>
      <c r="C12" s="22">
        <v>780258</v>
      </c>
    </row>
    <row r="13" spans="1:3" x14ac:dyDescent="0.2">
      <c r="A13" s="21" t="s">
        <v>79</v>
      </c>
      <c r="B13" s="21" t="s">
        <v>80</v>
      </c>
      <c r="C13" s="22">
        <v>334145</v>
      </c>
    </row>
    <row r="14" spans="1:3" x14ac:dyDescent="0.2">
      <c r="A14" s="21" t="s">
        <v>81</v>
      </c>
      <c r="B14" s="21" t="s">
        <v>291</v>
      </c>
      <c r="C14" s="22">
        <v>1350243</v>
      </c>
    </row>
    <row r="15" spans="1:3" x14ac:dyDescent="0.2">
      <c r="A15" s="21" t="s">
        <v>83</v>
      </c>
      <c r="B15" s="21" t="s">
        <v>292</v>
      </c>
      <c r="C15" s="22">
        <v>793</v>
      </c>
    </row>
    <row r="16" spans="1:3" x14ac:dyDescent="0.2">
      <c r="A16" s="21" t="s">
        <v>85</v>
      </c>
      <c r="B16" s="21" t="s">
        <v>86</v>
      </c>
      <c r="C16" s="22">
        <v>793</v>
      </c>
    </row>
    <row r="17" spans="1:3" x14ac:dyDescent="0.2">
      <c r="A17" s="21" t="s">
        <v>221</v>
      </c>
      <c r="B17" s="21" t="s">
        <v>248</v>
      </c>
      <c r="C17" s="21"/>
    </row>
    <row r="18" spans="1:3" x14ac:dyDescent="0.2">
      <c r="A18" s="21" t="s">
        <v>87</v>
      </c>
      <c r="B18" s="21" t="s">
        <v>293</v>
      </c>
      <c r="C18" s="22">
        <v>136161</v>
      </c>
    </row>
    <row r="19" spans="1:3" x14ac:dyDescent="0.2">
      <c r="A19" s="21" t="s">
        <v>89</v>
      </c>
      <c r="B19" s="21" t="s">
        <v>90</v>
      </c>
      <c r="C19" s="22">
        <v>1980962</v>
      </c>
    </row>
    <row r="20" spans="1:3" x14ac:dyDescent="0.2">
      <c r="A20" s="21" t="s">
        <v>91</v>
      </c>
      <c r="B20" s="21" t="s">
        <v>92</v>
      </c>
      <c r="C20" s="22">
        <v>1844801</v>
      </c>
    </row>
    <row r="21" spans="1:3" x14ac:dyDescent="0.2">
      <c r="A21" s="21" t="s">
        <v>93</v>
      </c>
      <c r="B21" s="21" t="s">
        <v>294</v>
      </c>
      <c r="C21" s="22">
        <v>1463</v>
      </c>
    </row>
    <row r="22" spans="1:3" x14ac:dyDescent="0.2">
      <c r="A22" s="21" t="s">
        <v>295</v>
      </c>
      <c r="B22" s="21" t="s">
        <v>296</v>
      </c>
      <c r="C22" s="22">
        <v>1968115</v>
      </c>
    </row>
    <row r="23" spans="1:3" x14ac:dyDescent="0.2">
      <c r="A23" s="21" t="s">
        <v>97</v>
      </c>
      <c r="B23" s="21" t="s">
        <v>98</v>
      </c>
      <c r="C23" s="22">
        <v>1968115</v>
      </c>
    </row>
    <row r="24" spans="1:3" x14ac:dyDescent="0.2">
      <c r="A24" s="21" t="s">
        <v>297</v>
      </c>
      <c r="B24" s="21" t="s">
        <v>298</v>
      </c>
      <c r="C24" s="22">
        <v>-1909709</v>
      </c>
    </row>
    <row r="25" spans="1:3" x14ac:dyDescent="0.2">
      <c r="A25" s="21" t="s">
        <v>101</v>
      </c>
      <c r="B25" s="21" t="s">
        <v>102</v>
      </c>
      <c r="C25" s="22">
        <v>1909709</v>
      </c>
    </row>
    <row r="26" spans="1:3" x14ac:dyDescent="0.2">
      <c r="A26" s="21" t="s">
        <v>128</v>
      </c>
      <c r="B26" s="21" t="s">
        <v>299</v>
      </c>
      <c r="C26" s="22">
        <v>-1593998</v>
      </c>
    </row>
    <row r="27" spans="1:3" x14ac:dyDescent="0.2">
      <c r="A27" s="21" t="s">
        <v>105</v>
      </c>
      <c r="B27" s="21" t="s">
        <v>106</v>
      </c>
      <c r="C27" s="22">
        <v>1593998</v>
      </c>
    </row>
    <row r="28" spans="1:3" x14ac:dyDescent="0.2">
      <c r="A28" s="21" t="s">
        <v>107</v>
      </c>
      <c r="B28" s="21" t="s">
        <v>300</v>
      </c>
      <c r="C28" s="22">
        <v>-121400</v>
      </c>
    </row>
    <row r="29" spans="1:3" x14ac:dyDescent="0.2">
      <c r="A29" s="21" t="s">
        <v>129</v>
      </c>
      <c r="B29" s="21" t="s">
        <v>130</v>
      </c>
      <c r="C29" s="22">
        <v>609488</v>
      </c>
    </row>
    <row r="30" spans="1:3" x14ac:dyDescent="0.2">
      <c r="A30" s="21" t="s">
        <v>109</v>
      </c>
      <c r="B30" s="21" t="s">
        <v>110</v>
      </c>
      <c r="C30" s="22">
        <v>730888</v>
      </c>
    </row>
    <row r="31" spans="1:3" x14ac:dyDescent="0.2">
      <c r="A31" s="21" t="s">
        <v>111</v>
      </c>
      <c r="B31" s="21" t="s">
        <v>301</v>
      </c>
      <c r="C31" s="22">
        <v>-168332</v>
      </c>
    </row>
    <row r="32" spans="1:3" x14ac:dyDescent="0.2">
      <c r="A32" s="21" t="s">
        <v>113</v>
      </c>
      <c r="B32" s="21" t="s">
        <v>249</v>
      </c>
      <c r="C32" s="22">
        <v>117</v>
      </c>
    </row>
    <row r="33" spans="1:3" x14ac:dyDescent="0.2">
      <c r="A33" s="21" t="s">
        <v>115</v>
      </c>
      <c r="B33" s="21" t="s">
        <v>259</v>
      </c>
      <c r="C33" s="22">
        <v>119</v>
      </c>
    </row>
    <row r="34" spans="1:3" x14ac:dyDescent="0.2">
      <c r="A34" s="21" t="s">
        <v>117</v>
      </c>
      <c r="B34" s="21" t="s">
        <v>260</v>
      </c>
      <c r="C34" s="22">
        <v>2</v>
      </c>
    </row>
    <row r="35" spans="1:3" x14ac:dyDescent="0.2">
      <c r="A35" s="21" t="s">
        <v>119</v>
      </c>
      <c r="B35" s="21" t="s">
        <v>120</v>
      </c>
      <c r="C35" s="22">
        <v>-168215</v>
      </c>
    </row>
    <row r="36" spans="1:3" x14ac:dyDescent="0.2">
      <c r="A36" s="21" t="s">
        <v>162</v>
      </c>
      <c r="B36" s="21" t="s">
        <v>250</v>
      </c>
      <c r="C36" s="21"/>
    </row>
    <row r="37" spans="1:3" x14ac:dyDescent="0.2">
      <c r="A37" s="21" t="s">
        <v>123</v>
      </c>
      <c r="B37" s="21" t="s">
        <v>261</v>
      </c>
      <c r="C37" s="21"/>
    </row>
    <row r="38" spans="1:3" x14ac:dyDescent="0.2">
      <c r="A38" s="21" t="s">
        <v>243</v>
      </c>
      <c r="B38" s="21" t="s">
        <v>262</v>
      </c>
      <c r="C38" s="21"/>
    </row>
    <row r="39" spans="1:3" x14ac:dyDescent="0.2">
      <c r="A39" s="21" t="s">
        <v>163</v>
      </c>
      <c r="B39" s="21" t="s">
        <v>263</v>
      </c>
      <c r="C39" s="21"/>
    </row>
    <row r="40" spans="1:3" x14ac:dyDescent="0.2">
      <c r="A40" s="21" t="s">
        <v>165</v>
      </c>
      <c r="B40" s="21" t="s">
        <v>251</v>
      </c>
      <c r="C40" s="22">
        <v>-168215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5.7109375" customWidth="1"/>
    <col min="3" max="3" width="13.85546875" customWidth="1"/>
  </cols>
  <sheetData>
    <row r="1" spans="1:3" ht="15.75" x14ac:dyDescent="0.25">
      <c r="A1" s="119" t="s">
        <v>158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280</v>
      </c>
      <c r="B4" s="120"/>
      <c r="C4" s="120"/>
    </row>
    <row r="5" spans="1:3" ht="15" x14ac:dyDescent="0.2">
      <c r="A5" s="9"/>
      <c r="B5" s="9"/>
      <c r="C5" s="9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69</v>
      </c>
      <c r="B8" s="21" t="s">
        <v>70</v>
      </c>
      <c r="C8" s="22">
        <v>564836</v>
      </c>
    </row>
    <row r="9" spans="1:3" x14ac:dyDescent="0.2">
      <c r="A9" s="21" t="s">
        <v>71</v>
      </c>
      <c r="B9" s="21" t="s">
        <v>72</v>
      </c>
      <c r="C9" s="22">
        <v>1006922</v>
      </c>
    </row>
    <row r="10" spans="1:3" x14ac:dyDescent="0.2">
      <c r="A10" s="21" t="s">
        <v>73</v>
      </c>
      <c r="B10" s="21" t="s">
        <v>74</v>
      </c>
      <c r="C10" s="22">
        <v>442086</v>
      </c>
    </row>
    <row r="11" spans="1:3" x14ac:dyDescent="0.2">
      <c r="A11" s="21" t="s">
        <v>75</v>
      </c>
      <c r="B11" s="21" t="s">
        <v>76</v>
      </c>
      <c r="C11" s="48">
        <v>267762</v>
      </c>
    </row>
    <row r="12" spans="1:3" x14ac:dyDescent="0.2">
      <c r="A12" s="21" t="s">
        <v>77</v>
      </c>
      <c r="B12" s="21" t="s">
        <v>78</v>
      </c>
      <c r="C12" s="48">
        <v>450717</v>
      </c>
    </row>
    <row r="13" spans="1:3" x14ac:dyDescent="0.2">
      <c r="A13" s="21" t="s">
        <v>79</v>
      </c>
      <c r="B13" s="21" t="s">
        <v>80</v>
      </c>
      <c r="C13" s="48">
        <v>182955</v>
      </c>
    </row>
    <row r="14" spans="1:3" x14ac:dyDescent="0.2">
      <c r="A14" s="21" t="s">
        <v>81</v>
      </c>
      <c r="B14" s="21" t="s">
        <v>82</v>
      </c>
      <c r="C14" s="48">
        <v>832598</v>
      </c>
    </row>
    <row r="15" spans="1:3" x14ac:dyDescent="0.2">
      <c r="A15" s="21" t="s">
        <v>83</v>
      </c>
      <c r="B15" s="21" t="s">
        <v>84</v>
      </c>
      <c r="C15" s="48">
        <v>793</v>
      </c>
    </row>
    <row r="16" spans="1:3" x14ac:dyDescent="0.2">
      <c r="A16" s="21" t="s">
        <v>85</v>
      </c>
      <c r="B16" s="21" t="s">
        <v>86</v>
      </c>
      <c r="C16" s="48">
        <v>793</v>
      </c>
    </row>
    <row r="17" spans="1:3" x14ac:dyDescent="0.2">
      <c r="A17" s="21" t="s">
        <v>221</v>
      </c>
      <c r="B17" s="21" t="s">
        <v>248</v>
      </c>
      <c r="C17" s="21"/>
    </row>
    <row r="18" spans="1:3" x14ac:dyDescent="0.2">
      <c r="A18" s="21" t="s">
        <v>87</v>
      </c>
      <c r="B18" s="21" t="s">
        <v>88</v>
      </c>
      <c r="C18" s="48">
        <v>50956</v>
      </c>
    </row>
    <row r="19" spans="1:3" x14ac:dyDescent="0.2">
      <c r="A19" s="21" t="s">
        <v>89</v>
      </c>
      <c r="B19" s="21" t="s">
        <v>90</v>
      </c>
      <c r="C19" s="48">
        <v>1246357</v>
      </c>
    </row>
    <row r="20" spans="1:3" x14ac:dyDescent="0.2">
      <c r="A20" s="21" t="s">
        <v>91</v>
      </c>
      <c r="B20" s="21" t="s">
        <v>92</v>
      </c>
      <c r="C20" s="48">
        <v>1195401</v>
      </c>
    </row>
    <row r="21" spans="1:3" x14ac:dyDescent="0.2">
      <c r="A21" s="21" t="s">
        <v>93</v>
      </c>
      <c r="B21" s="21" t="s">
        <v>94</v>
      </c>
      <c r="C21" s="48">
        <v>4437</v>
      </c>
    </row>
    <row r="22" spans="1:3" x14ac:dyDescent="0.2">
      <c r="A22" s="21" t="s">
        <v>95</v>
      </c>
      <c r="B22" s="21" t="s">
        <v>96</v>
      </c>
      <c r="C22" s="48">
        <v>1136114</v>
      </c>
    </row>
    <row r="23" spans="1:3" x14ac:dyDescent="0.2">
      <c r="A23" s="21" t="s">
        <v>97</v>
      </c>
      <c r="B23" s="21" t="s">
        <v>98</v>
      </c>
      <c r="C23" s="48">
        <v>1136114</v>
      </c>
    </row>
    <row r="24" spans="1:3" x14ac:dyDescent="0.2">
      <c r="A24" s="21" t="s">
        <v>99</v>
      </c>
      <c r="B24" s="21" t="s">
        <v>100</v>
      </c>
      <c r="C24" s="48">
        <v>-1095711</v>
      </c>
    </row>
    <row r="25" spans="1:3" x14ac:dyDescent="0.2">
      <c r="A25" s="21" t="s">
        <v>101</v>
      </c>
      <c r="B25" s="21" t="s">
        <v>102</v>
      </c>
      <c r="C25" s="48">
        <v>1095711</v>
      </c>
    </row>
    <row r="26" spans="1:3" x14ac:dyDescent="0.2">
      <c r="A26" s="21" t="s">
        <v>128</v>
      </c>
      <c r="B26" s="21" t="s">
        <v>104</v>
      </c>
      <c r="C26" s="48">
        <v>-1046884</v>
      </c>
    </row>
    <row r="27" spans="1:3" x14ac:dyDescent="0.2">
      <c r="A27" s="21" t="s">
        <v>105</v>
      </c>
      <c r="B27" s="21" t="s">
        <v>106</v>
      </c>
      <c r="C27" s="48">
        <v>1046884</v>
      </c>
    </row>
    <row r="28" spans="1:3" x14ac:dyDescent="0.2">
      <c r="A28" s="21" t="s">
        <v>107</v>
      </c>
      <c r="B28" s="21" t="s">
        <v>108</v>
      </c>
      <c r="C28" s="48">
        <v>-33551</v>
      </c>
    </row>
    <row r="29" spans="1:3" x14ac:dyDescent="0.2">
      <c r="A29" s="21" t="s">
        <v>129</v>
      </c>
      <c r="B29" s="21" t="s">
        <v>130</v>
      </c>
      <c r="C29" s="48">
        <v>433452</v>
      </c>
    </row>
    <row r="30" spans="1:3" x14ac:dyDescent="0.2">
      <c r="A30" s="21" t="s">
        <v>109</v>
      </c>
      <c r="B30" s="21" t="s">
        <v>110</v>
      </c>
      <c r="C30" s="48">
        <v>467003</v>
      </c>
    </row>
    <row r="31" spans="1:3" x14ac:dyDescent="0.2">
      <c r="A31" s="21" t="s">
        <v>111</v>
      </c>
      <c r="B31" s="21" t="s">
        <v>112</v>
      </c>
      <c r="C31" s="48">
        <v>-151248</v>
      </c>
    </row>
    <row r="32" spans="1:3" x14ac:dyDescent="0.2">
      <c r="A32" s="21" t="s">
        <v>113</v>
      </c>
      <c r="B32" s="21" t="s">
        <v>249</v>
      </c>
      <c r="C32" s="21"/>
    </row>
    <row r="33" spans="1:3" x14ac:dyDescent="0.2">
      <c r="A33" s="21" t="s">
        <v>115</v>
      </c>
      <c r="B33" s="21" t="s">
        <v>259</v>
      </c>
      <c r="C33" s="21"/>
    </row>
    <row r="34" spans="1:3" x14ac:dyDescent="0.2">
      <c r="A34" s="21" t="s">
        <v>117</v>
      </c>
      <c r="B34" s="21" t="s">
        <v>260</v>
      </c>
      <c r="C34" s="21"/>
    </row>
    <row r="35" spans="1:3" x14ac:dyDescent="0.2">
      <c r="A35" s="21" t="s">
        <v>119</v>
      </c>
      <c r="B35" s="21" t="s">
        <v>120</v>
      </c>
      <c r="C35" s="48">
        <v>-151248</v>
      </c>
    </row>
    <row r="36" spans="1:3" x14ac:dyDescent="0.2">
      <c r="A36" s="21" t="s">
        <v>162</v>
      </c>
      <c r="B36" s="21" t="s">
        <v>250</v>
      </c>
      <c r="C36" s="21"/>
    </row>
    <row r="37" spans="1:3" x14ac:dyDescent="0.2">
      <c r="A37" s="21" t="s">
        <v>123</v>
      </c>
      <c r="B37" s="21" t="s">
        <v>261</v>
      </c>
      <c r="C37" s="21"/>
    </row>
    <row r="38" spans="1:3" x14ac:dyDescent="0.2">
      <c r="A38" s="21" t="s">
        <v>243</v>
      </c>
      <c r="B38" s="21" t="s">
        <v>262</v>
      </c>
      <c r="C38" s="21"/>
    </row>
    <row r="39" spans="1:3" x14ac:dyDescent="0.2">
      <c r="A39" s="21" t="s">
        <v>163</v>
      </c>
      <c r="B39" s="21" t="s">
        <v>263</v>
      </c>
      <c r="C39" s="21"/>
    </row>
    <row r="40" spans="1:3" x14ac:dyDescent="0.2">
      <c r="A40" s="21" t="s">
        <v>165</v>
      </c>
      <c r="B40" s="21" t="s">
        <v>251</v>
      </c>
      <c r="C40" s="48">
        <v>-151248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C40"/>
  <sheetViews>
    <sheetView zoomScale="75" workbookViewId="0">
      <selection activeCell="A8" sqref="A8:B40"/>
    </sheetView>
  </sheetViews>
  <sheetFormatPr defaultRowHeight="12.75" x14ac:dyDescent="0.2"/>
  <cols>
    <col min="1" max="1" width="17" customWidth="1"/>
    <col min="2" max="2" width="95.7109375" customWidth="1"/>
    <col min="3" max="3" width="13.85546875" customWidth="1"/>
  </cols>
  <sheetData>
    <row r="1" spans="1:3" ht="15.75" x14ac:dyDescent="0.25">
      <c r="A1" s="119" t="s">
        <v>158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247</v>
      </c>
      <c r="B4" s="120"/>
      <c r="C4" s="120"/>
    </row>
    <row r="5" spans="1:3" ht="15" x14ac:dyDescent="0.2">
      <c r="A5" s="9"/>
      <c r="B5" s="9"/>
      <c r="C5" s="9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69</v>
      </c>
      <c r="B8" s="21" t="s">
        <v>70</v>
      </c>
      <c r="C8" s="22">
        <v>298281</v>
      </c>
    </row>
    <row r="9" spans="1:3" x14ac:dyDescent="0.2">
      <c r="A9" s="21" t="s">
        <v>71</v>
      </c>
      <c r="B9" s="21" t="s">
        <v>72</v>
      </c>
      <c r="C9" s="22">
        <v>505073</v>
      </c>
    </row>
    <row r="10" spans="1:3" x14ac:dyDescent="0.2">
      <c r="A10" s="21" t="s">
        <v>73</v>
      </c>
      <c r="B10" s="21" t="s">
        <v>74</v>
      </c>
      <c r="C10" s="22">
        <v>206792</v>
      </c>
    </row>
    <row r="11" spans="1:3" x14ac:dyDescent="0.2">
      <c r="A11" s="21" t="s">
        <v>75</v>
      </c>
      <c r="B11" s="21" t="s">
        <v>76</v>
      </c>
      <c r="C11" s="22">
        <v>113461</v>
      </c>
    </row>
    <row r="12" spans="1:3" x14ac:dyDescent="0.2">
      <c r="A12" s="21" t="s">
        <v>77</v>
      </c>
      <c r="B12" s="21" t="s">
        <v>78</v>
      </c>
      <c r="C12" s="22">
        <v>182706</v>
      </c>
    </row>
    <row r="13" spans="1:3" x14ac:dyDescent="0.2">
      <c r="A13" s="21" t="s">
        <v>79</v>
      </c>
      <c r="B13" s="21" t="s">
        <v>80</v>
      </c>
      <c r="C13" s="22">
        <v>69245</v>
      </c>
    </row>
    <row r="14" spans="1:3" x14ac:dyDescent="0.2">
      <c r="A14" s="21" t="s">
        <v>81</v>
      </c>
      <c r="B14" s="21" t="s">
        <v>82</v>
      </c>
      <c r="C14" s="22">
        <v>411742</v>
      </c>
    </row>
    <row r="15" spans="1:3" x14ac:dyDescent="0.2">
      <c r="A15" s="21" t="s">
        <v>83</v>
      </c>
      <c r="B15" s="21" t="s">
        <v>84</v>
      </c>
      <c r="C15" s="21"/>
    </row>
    <row r="16" spans="1:3" x14ac:dyDescent="0.2">
      <c r="A16" s="21" t="s">
        <v>85</v>
      </c>
      <c r="B16" s="21" t="s">
        <v>86</v>
      </c>
      <c r="C16" s="21"/>
    </row>
    <row r="17" spans="1:3" x14ac:dyDescent="0.2">
      <c r="A17" s="21" t="s">
        <v>221</v>
      </c>
      <c r="B17" s="21" t="s">
        <v>248</v>
      </c>
      <c r="C17" s="21"/>
    </row>
    <row r="18" spans="1:3" x14ac:dyDescent="0.2">
      <c r="A18" s="21" t="s">
        <v>87</v>
      </c>
      <c r="B18" s="21" t="s">
        <v>88</v>
      </c>
      <c r="C18" s="22">
        <v>-230439</v>
      </c>
    </row>
    <row r="19" spans="1:3" x14ac:dyDescent="0.2">
      <c r="A19" s="21" t="s">
        <v>89</v>
      </c>
      <c r="B19" s="21" t="s">
        <v>90</v>
      </c>
      <c r="C19" s="22">
        <v>378558</v>
      </c>
    </row>
    <row r="20" spans="1:3" x14ac:dyDescent="0.2">
      <c r="A20" s="21" t="s">
        <v>91</v>
      </c>
      <c r="B20" s="21" t="s">
        <v>92</v>
      </c>
      <c r="C20" s="22">
        <v>608997</v>
      </c>
    </row>
    <row r="21" spans="1:3" x14ac:dyDescent="0.2">
      <c r="A21" s="21" t="s">
        <v>93</v>
      </c>
      <c r="B21" s="21" t="s">
        <v>94</v>
      </c>
      <c r="C21" s="21"/>
    </row>
    <row r="22" spans="1:3" x14ac:dyDescent="0.2">
      <c r="A22" s="21" t="s">
        <v>95</v>
      </c>
      <c r="B22" s="21" t="s">
        <v>96</v>
      </c>
      <c r="C22" s="22">
        <v>490394</v>
      </c>
    </row>
    <row r="23" spans="1:3" x14ac:dyDescent="0.2">
      <c r="A23" s="21" t="s">
        <v>97</v>
      </c>
      <c r="B23" s="21" t="s">
        <v>98</v>
      </c>
      <c r="C23" s="22">
        <v>490394</v>
      </c>
    </row>
    <row r="24" spans="1:3" x14ac:dyDescent="0.2">
      <c r="A24" s="21" t="s">
        <v>99</v>
      </c>
      <c r="B24" s="21" t="s">
        <v>100</v>
      </c>
      <c r="C24" s="22">
        <v>-386509</v>
      </c>
    </row>
    <row r="25" spans="1:3" x14ac:dyDescent="0.2">
      <c r="A25" s="21" t="s">
        <v>101</v>
      </c>
      <c r="B25" s="21" t="s">
        <v>102</v>
      </c>
      <c r="C25" s="22">
        <v>386509</v>
      </c>
    </row>
    <row r="26" spans="1:3" x14ac:dyDescent="0.2">
      <c r="A26" s="21" t="s">
        <v>128</v>
      </c>
      <c r="B26" s="21" t="s">
        <v>104</v>
      </c>
      <c r="C26" s="22">
        <v>-481981</v>
      </c>
    </row>
    <row r="27" spans="1:3" x14ac:dyDescent="0.2">
      <c r="A27" s="21" t="s">
        <v>105</v>
      </c>
      <c r="B27" s="21" t="s">
        <v>106</v>
      </c>
      <c r="C27" s="22">
        <v>481981</v>
      </c>
    </row>
    <row r="28" spans="1:3" x14ac:dyDescent="0.2">
      <c r="A28" s="21" t="s">
        <v>107</v>
      </c>
      <c r="B28" s="21" t="s">
        <v>108</v>
      </c>
      <c r="C28" s="22">
        <v>241999</v>
      </c>
    </row>
    <row r="29" spans="1:3" x14ac:dyDescent="0.2">
      <c r="A29" s="21" t="s">
        <v>129</v>
      </c>
      <c r="B29" s="21" t="s">
        <v>130</v>
      </c>
      <c r="C29" s="22">
        <v>286879</v>
      </c>
    </row>
    <row r="30" spans="1:3" x14ac:dyDescent="0.2">
      <c r="A30" s="21" t="s">
        <v>109</v>
      </c>
      <c r="B30" s="21" t="s">
        <v>110</v>
      </c>
      <c r="C30" s="22">
        <v>44880</v>
      </c>
    </row>
    <row r="31" spans="1:3" x14ac:dyDescent="0.2">
      <c r="A31" s="21" t="s">
        <v>111</v>
      </c>
      <c r="B31" s="21" t="s">
        <v>112</v>
      </c>
      <c r="C31" s="22">
        <v>45206</v>
      </c>
    </row>
    <row r="32" spans="1:3" x14ac:dyDescent="0.2">
      <c r="A32" s="21" t="s">
        <v>113</v>
      </c>
      <c r="B32" s="21" t="s">
        <v>249</v>
      </c>
      <c r="C32" s="21"/>
    </row>
    <row r="33" spans="1:3" x14ac:dyDescent="0.2">
      <c r="A33" s="21" t="s">
        <v>115</v>
      </c>
      <c r="B33" s="21" t="s">
        <v>259</v>
      </c>
      <c r="C33" s="21"/>
    </row>
    <row r="34" spans="1:3" x14ac:dyDescent="0.2">
      <c r="A34" s="21" t="s">
        <v>117</v>
      </c>
      <c r="B34" s="21" t="s">
        <v>260</v>
      </c>
      <c r="C34" s="21"/>
    </row>
    <row r="35" spans="1:3" x14ac:dyDescent="0.2">
      <c r="A35" s="21" t="s">
        <v>119</v>
      </c>
      <c r="B35" s="21" t="s">
        <v>120</v>
      </c>
      <c r="C35" s="22">
        <v>45206</v>
      </c>
    </row>
    <row r="36" spans="1:3" x14ac:dyDescent="0.2">
      <c r="A36" s="21" t="s">
        <v>162</v>
      </c>
      <c r="B36" s="21" t="s">
        <v>250</v>
      </c>
      <c r="C36" s="21"/>
    </row>
    <row r="37" spans="1:3" x14ac:dyDescent="0.2">
      <c r="A37" s="21" t="s">
        <v>123</v>
      </c>
      <c r="B37" s="21" t="s">
        <v>261</v>
      </c>
      <c r="C37" s="21"/>
    </row>
    <row r="38" spans="1:3" x14ac:dyDescent="0.2">
      <c r="A38" s="21" t="s">
        <v>243</v>
      </c>
      <c r="B38" s="21" t="s">
        <v>262</v>
      </c>
      <c r="C38" s="21"/>
    </row>
    <row r="39" spans="1:3" x14ac:dyDescent="0.2">
      <c r="A39" s="21" t="s">
        <v>163</v>
      </c>
      <c r="B39" s="21" t="s">
        <v>263</v>
      </c>
      <c r="C39" s="21"/>
    </row>
    <row r="40" spans="1:3" x14ac:dyDescent="0.2">
      <c r="A40" s="21" t="s">
        <v>165</v>
      </c>
      <c r="B40" s="21" t="s">
        <v>251</v>
      </c>
      <c r="C40" s="22">
        <v>45206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C40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9" t="s">
        <v>158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161</v>
      </c>
      <c r="B4" s="120"/>
      <c r="C4" s="120"/>
    </row>
    <row r="5" spans="1:3" ht="15" x14ac:dyDescent="0.2">
      <c r="A5" s="9"/>
      <c r="B5" s="9"/>
      <c r="C5" s="9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69</v>
      </c>
      <c r="B8" s="21" t="s">
        <v>212</v>
      </c>
      <c r="C8" s="22">
        <f>C9-C10</f>
        <v>734326</v>
      </c>
    </row>
    <row r="9" spans="1:3" x14ac:dyDescent="0.2">
      <c r="A9" s="21" t="s">
        <v>71</v>
      </c>
      <c r="B9" s="21" t="s">
        <v>213</v>
      </c>
      <c r="C9" s="22">
        <v>1282020</v>
      </c>
    </row>
    <row r="10" spans="1:3" x14ac:dyDescent="0.2">
      <c r="A10" s="21" t="s">
        <v>73</v>
      </c>
      <c r="B10" s="21" t="s">
        <v>214</v>
      </c>
      <c r="C10" s="22">
        <v>547694</v>
      </c>
    </row>
    <row r="11" spans="1:3" x14ac:dyDescent="0.2">
      <c r="A11" s="21" t="s">
        <v>75</v>
      </c>
      <c r="B11" s="21" t="s">
        <v>215</v>
      </c>
      <c r="C11" s="22">
        <f>+C12-C13</f>
        <v>446702</v>
      </c>
    </row>
    <row r="12" spans="1:3" x14ac:dyDescent="0.2">
      <c r="A12" s="21" t="s">
        <v>77</v>
      </c>
      <c r="B12" s="21" t="s">
        <v>216</v>
      </c>
      <c r="C12" s="22">
        <v>840566</v>
      </c>
    </row>
    <row r="13" spans="1:3" x14ac:dyDescent="0.2">
      <c r="A13" s="21" t="s">
        <v>79</v>
      </c>
      <c r="B13" s="21" t="s">
        <v>217</v>
      </c>
      <c r="C13" s="22">
        <v>393864</v>
      </c>
    </row>
    <row r="14" spans="1:3" x14ac:dyDescent="0.2">
      <c r="A14" s="21" t="s">
        <v>81</v>
      </c>
      <c r="B14" s="21" t="s">
        <v>218</v>
      </c>
      <c r="C14" s="22">
        <f>C8+C11</f>
        <v>1181028</v>
      </c>
    </row>
    <row r="15" spans="1:3" x14ac:dyDescent="0.2">
      <c r="A15" s="21" t="s">
        <v>83</v>
      </c>
      <c r="B15" s="21" t="s">
        <v>219</v>
      </c>
      <c r="C15" s="22">
        <v>35243</v>
      </c>
    </row>
    <row r="16" spans="1:3" x14ac:dyDescent="0.2">
      <c r="A16" s="21" t="s">
        <v>85</v>
      </c>
      <c r="B16" s="21" t="s">
        <v>220</v>
      </c>
      <c r="C16" s="22">
        <v>35243</v>
      </c>
    </row>
    <row r="17" spans="1:3" x14ac:dyDescent="0.2">
      <c r="A17" s="21" t="s">
        <v>221</v>
      </c>
      <c r="B17" s="39" t="s">
        <v>222</v>
      </c>
      <c r="C17" s="22"/>
    </row>
    <row r="18" spans="1:3" x14ac:dyDescent="0.2">
      <c r="A18" s="21" t="s">
        <v>87</v>
      </c>
      <c r="B18" s="21" t="s">
        <v>223</v>
      </c>
      <c r="C18" s="22">
        <v>379692</v>
      </c>
    </row>
    <row r="19" spans="1:3" x14ac:dyDescent="0.2">
      <c r="A19" s="21" t="s">
        <v>89</v>
      </c>
      <c r="B19" s="21" t="s">
        <v>224</v>
      </c>
      <c r="C19" s="22">
        <v>3806515</v>
      </c>
    </row>
    <row r="20" spans="1:3" x14ac:dyDescent="0.2">
      <c r="A20" s="21" t="s">
        <v>91</v>
      </c>
      <c r="B20" s="21" t="s">
        <v>225</v>
      </c>
      <c r="C20" s="22">
        <v>3426823</v>
      </c>
    </row>
    <row r="21" spans="1:3" x14ac:dyDescent="0.2">
      <c r="A21" s="21" t="s">
        <v>93</v>
      </c>
      <c r="B21" s="21" t="s">
        <v>226</v>
      </c>
      <c r="C21" s="22">
        <v>939</v>
      </c>
    </row>
    <row r="22" spans="1:3" x14ac:dyDescent="0.2">
      <c r="A22" s="21" t="s">
        <v>95</v>
      </c>
      <c r="B22" s="21" t="s">
        <v>227</v>
      </c>
      <c r="C22" s="22">
        <v>1978706</v>
      </c>
    </row>
    <row r="23" spans="1:3" x14ac:dyDescent="0.2">
      <c r="A23" s="21" t="s">
        <v>97</v>
      </c>
      <c r="B23" s="21" t="s">
        <v>228</v>
      </c>
      <c r="C23" s="22">
        <v>1978706</v>
      </c>
    </row>
    <row r="24" spans="1:3" x14ac:dyDescent="0.2">
      <c r="A24" s="21" t="s">
        <v>99</v>
      </c>
      <c r="B24" s="21" t="s">
        <v>229</v>
      </c>
      <c r="C24" s="22">
        <v>-2702264</v>
      </c>
    </row>
    <row r="25" spans="1:3" x14ac:dyDescent="0.2">
      <c r="A25" s="21" t="s">
        <v>101</v>
      </c>
      <c r="B25" s="21" t="s">
        <v>230</v>
      </c>
      <c r="C25" s="22">
        <v>2702264</v>
      </c>
    </row>
    <row r="26" spans="1:3" x14ac:dyDescent="0.2">
      <c r="A26" s="21" t="s">
        <v>128</v>
      </c>
      <c r="B26" s="21" t="s">
        <v>231</v>
      </c>
      <c r="C26" s="22">
        <v>-2638660</v>
      </c>
    </row>
    <row r="27" spans="1:3" x14ac:dyDescent="0.2">
      <c r="A27" s="21" t="s">
        <v>105</v>
      </c>
      <c r="B27" s="21" t="s">
        <v>232</v>
      </c>
      <c r="C27" s="22">
        <v>2638660</v>
      </c>
    </row>
    <row r="28" spans="1:3" x14ac:dyDescent="0.2">
      <c r="A28" s="21" t="s">
        <v>107</v>
      </c>
      <c r="B28" s="21" t="s">
        <v>233</v>
      </c>
      <c r="C28" s="22">
        <f>C29-C30</f>
        <v>-436731</v>
      </c>
    </row>
    <row r="29" spans="1:3" x14ac:dyDescent="0.2">
      <c r="A29" s="40" t="s">
        <v>129</v>
      </c>
      <c r="B29" s="21" t="s">
        <v>234</v>
      </c>
      <c r="C29" s="41">
        <v>357769</v>
      </c>
    </row>
    <row r="30" spans="1:3" x14ac:dyDescent="0.2">
      <c r="A30" s="40" t="s">
        <v>109</v>
      </c>
      <c r="B30" s="21" t="s">
        <v>235</v>
      </c>
      <c r="C30" s="41">
        <v>794500</v>
      </c>
    </row>
    <row r="31" spans="1:3" x14ac:dyDescent="0.2">
      <c r="A31" s="40" t="s">
        <v>111</v>
      </c>
      <c r="B31" s="21" t="s">
        <v>236</v>
      </c>
      <c r="C31" s="42">
        <v>-2202047</v>
      </c>
    </row>
    <row r="32" spans="1:3" x14ac:dyDescent="0.2">
      <c r="A32" s="40" t="s">
        <v>113</v>
      </c>
      <c r="B32" s="43" t="s">
        <v>237</v>
      </c>
      <c r="C32" s="41">
        <f>C33-C34</f>
        <v>0</v>
      </c>
    </row>
    <row r="33" spans="1:3" x14ac:dyDescent="0.2">
      <c r="A33" s="40" t="s">
        <v>115</v>
      </c>
      <c r="B33" s="39" t="s">
        <v>238</v>
      </c>
      <c r="C33" s="41"/>
    </row>
    <row r="34" spans="1:3" x14ac:dyDescent="0.2">
      <c r="A34" s="40" t="s">
        <v>117</v>
      </c>
      <c r="B34" s="39" t="s">
        <v>239</v>
      </c>
      <c r="C34" s="41"/>
    </row>
    <row r="35" spans="1:3" x14ac:dyDescent="0.2">
      <c r="A35" s="40" t="s">
        <v>119</v>
      </c>
      <c r="B35" s="21" t="s">
        <v>240</v>
      </c>
      <c r="C35" s="42">
        <v>-2202047</v>
      </c>
    </row>
    <row r="36" spans="1:3" x14ac:dyDescent="0.2">
      <c r="A36" s="40" t="s">
        <v>162</v>
      </c>
      <c r="B36" s="21" t="s">
        <v>241</v>
      </c>
      <c r="C36" s="41">
        <v>-2251</v>
      </c>
    </row>
    <row r="37" spans="1:3" ht="25.5" x14ac:dyDescent="0.2">
      <c r="A37" s="40" t="s">
        <v>123</v>
      </c>
      <c r="B37" s="38" t="s">
        <v>242</v>
      </c>
      <c r="C37" s="41">
        <v>-11247</v>
      </c>
    </row>
    <row r="38" spans="1:3" x14ac:dyDescent="0.2">
      <c r="A38" s="40" t="s">
        <v>243</v>
      </c>
      <c r="B38" s="21" t="s">
        <v>244</v>
      </c>
      <c r="C38" s="41"/>
    </row>
    <row r="39" spans="1:3" x14ac:dyDescent="0.2">
      <c r="A39" s="40" t="s">
        <v>163</v>
      </c>
      <c r="B39" s="21" t="s">
        <v>164</v>
      </c>
      <c r="C39" s="41">
        <v>-11247</v>
      </c>
    </row>
    <row r="40" spans="1:3" x14ac:dyDescent="0.2">
      <c r="A40" s="40" t="s">
        <v>165</v>
      </c>
      <c r="B40" s="21" t="s">
        <v>245</v>
      </c>
      <c r="C40" s="42">
        <v>-2215545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C34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9" t="s">
        <v>158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156</v>
      </c>
      <c r="B4" s="120"/>
      <c r="C4" s="120"/>
    </row>
    <row r="5" spans="1:3" ht="15" x14ac:dyDescent="0.2">
      <c r="A5" s="9"/>
      <c r="B5" s="9"/>
      <c r="C5" s="9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69</v>
      </c>
      <c r="B8" s="21" t="s">
        <v>70</v>
      </c>
      <c r="C8" s="22">
        <v>436384</v>
      </c>
    </row>
    <row r="9" spans="1:3" x14ac:dyDescent="0.2">
      <c r="A9" s="21" t="s">
        <v>71</v>
      </c>
      <c r="B9" s="21" t="s">
        <v>72</v>
      </c>
      <c r="C9" s="22">
        <v>821262</v>
      </c>
    </row>
    <row r="10" spans="1:3" x14ac:dyDescent="0.2">
      <c r="A10" s="21" t="s">
        <v>73</v>
      </c>
      <c r="B10" s="21" t="s">
        <v>74</v>
      </c>
      <c r="C10" s="22">
        <v>384878</v>
      </c>
    </row>
    <row r="11" spans="1:3" x14ac:dyDescent="0.2">
      <c r="A11" s="21" t="s">
        <v>75</v>
      </c>
      <c r="B11" s="21" t="s">
        <v>76</v>
      </c>
      <c r="C11" s="22">
        <v>290414</v>
      </c>
    </row>
    <row r="12" spans="1:3" x14ac:dyDescent="0.2">
      <c r="A12" s="21" t="s">
        <v>77</v>
      </c>
      <c r="B12" s="21" t="s">
        <v>78</v>
      </c>
      <c r="C12" s="22">
        <v>584905</v>
      </c>
    </row>
    <row r="13" spans="1:3" x14ac:dyDescent="0.2">
      <c r="A13" s="21" t="s">
        <v>79</v>
      </c>
      <c r="B13" s="21" t="s">
        <v>80</v>
      </c>
      <c r="C13" s="22">
        <v>294491</v>
      </c>
    </row>
    <row r="14" spans="1:3" x14ac:dyDescent="0.2">
      <c r="A14" s="21" t="s">
        <v>81</v>
      </c>
      <c r="B14" s="21" t="s">
        <v>82</v>
      </c>
      <c r="C14" s="22">
        <v>726798</v>
      </c>
    </row>
    <row r="15" spans="1:3" x14ac:dyDescent="0.2">
      <c r="A15" s="21" t="s">
        <v>83</v>
      </c>
      <c r="B15" s="21" t="s">
        <v>84</v>
      </c>
      <c r="C15" s="22">
        <v>35069</v>
      </c>
    </row>
    <row r="16" spans="1:3" x14ac:dyDescent="0.2">
      <c r="A16" s="21" t="s">
        <v>85</v>
      </c>
      <c r="B16" s="21" t="s">
        <v>86</v>
      </c>
      <c r="C16" s="22">
        <v>35069</v>
      </c>
    </row>
    <row r="17" spans="1:3" x14ac:dyDescent="0.2">
      <c r="A17" s="21" t="s">
        <v>87</v>
      </c>
      <c r="B17" s="21" t="s">
        <v>88</v>
      </c>
      <c r="C17" s="22">
        <v>195919</v>
      </c>
    </row>
    <row r="18" spans="1:3" x14ac:dyDescent="0.2">
      <c r="A18" s="21" t="s">
        <v>89</v>
      </c>
      <c r="B18" s="21" t="s">
        <v>90</v>
      </c>
      <c r="C18" s="22">
        <v>2800151</v>
      </c>
    </row>
    <row r="19" spans="1:3" x14ac:dyDescent="0.2">
      <c r="A19" s="21" t="s">
        <v>91</v>
      </c>
      <c r="B19" s="21" t="s">
        <v>92</v>
      </c>
      <c r="C19" s="22">
        <v>2604232</v>
      </c>
    </row>
    <row r="20" spans="1:3" x14ac:dyDescent="0.2">
      <c r="A20" s="21" t="s">
        <v>93</v>
      </c>
      <c r="B20" s="21" t="s">
        <v>94</v>
      </c>
      <c r="C20" s="22">
        <v>220</v>
      </c>
    </row>
    <row r="21" spans="1:3" x14ac:dyDescent="0.2">
      <c r="A21" s="21" t="s">
        <v>95</v>
      </c>
      <c r="B21" s="21" t="s">
        <v>96</v>
      </c>
      <c r="C21" s="22">
        <v>380763</v>
      </c>
    </row>
    <row r="22" spans="1:3" x14ac:dyDescent="0.2">
      <c r="A22" s="21" t="s">
        <v>97</v>
      </c>
      <c r="B22" s="21" t="s">
        <v>98</v>
      </c>
      <c r="C22" s="22">
        <v>380763</v>
      </c>
    </row>
    <row r="23" spans="1:3" x14ac:dyDescent="0.2">
      <c r="A23" s="21" t="s">
        <v>99</v>
      </c>
      <c r="B23" s="21" t="s">
        <v>100</v>
      </c>
      <c r="C23" s="22">
        <v>-1003027</v>
      </c>
    </row>
    <row r="24" spans="1:3" x14ac:dyDescent="0.2">
      <c r="A24" s="21" t="s">
        <v>101</v>
      </c>
      <c r="B24" s="21" t="s">
        <v>102</v>
      </c>
      <c r="C24" s="22">
        <v>1003027</v>
      </c>
    </row>
    <row r="25" spans="1:3" x14ac:dyDescent="0.2">
      <c r="A25" s="21" t="s">
        <v>128</v>
      </c>
      <c r="B25" s="21" t="s">
        <v>104</v>
      </c>
      <c r="C25" s="22">
        <v>-1842700</v>
      </c>
    </row>
    <row r="26" spans="1:3" x14ac:dyDescent="0.2">
      <c r="A26" s="21" t="s">
        <v>105</v>
      </c>
      <c r="B26" s="21" t="s">
        <v>106</v>
      </c>
      <c r="C26" s="22">
        <v>1842700</v>
      </c>
    </row>
    <row r="27" spans="1:3" x14ac:dyDescent="0.2">
      <c r="A27" s="21" t="s">
        <v>107</v>
      </c>
      <c r="B27" s="21" t="s">
        <v>108</v>
      </c>
      <c r="C27" s="22">
        <v>-255096</v>
      </c>
    </row>
    <row r="28" spans="1:3" x14ac:dyDescent="0.2">
      <c r="A28" s="21" t="s">
        <v>129</v>
      </c>
      <c r="B28" s="21" t="s">
        <v>130</v>
      </c>
      <c r="C28" s="22">
        <v>299329</v>
      </c>
    </row>
    <row r="29" spans="1:3" x14ac:dyDescent="0.2">
      <c r="A29" s="21" t="s">
        <v>109</v>
      </c>
      <c r="B29" s="21" t="s">
        <v>110</v>
      </c>
      <c r="C29" s="22">
        <v>554425</v>
      </c>
    </row>
    <row r="30" spans="1:3" x14ac:dyDescent="0.2">
      <c r="A30" s="21" t="s">
        <v>111</v>
      </c>
      <c r="B30" s="21" t="s">
        <v>112</v>
      </c>
      <c r="C30" s="22">
        <v>-1762054</v>
      </c>
    </row>
    <row r="31" spans="1:3" x14ac:dyDescent="0.2">
      <c r="A31" s="21" t="s">
        <v>113</v>
      </c>
      <c r="B31" s="21" t="s">
        <v>114</v>
      </c>
      <c r="C31" s="22">
        <v>9200</v>
      </c>
    </row>
    <row r="32" spans="1:3" x14ac:dyDescent="0.2">
      <c r="A32" s="21" t="s">
        <v>115</v>
      </c>
      <c r="B32" s="21" t="s">
        <v>116</v>
      </c>
      <c r="C32" s="22">
        <v>11415</v>
      </c>
    </row>
    <row r="33" spans="1:3" x14ac:dyDescent="0.2">
      <c r="A33" s="21" t="s">
        <v>117</v>
      </c>
      <c r="B33" s="21" t="s">
        <v>118</v>
      </c>
      <c r="C33" s="22">
        <v>2215</v>
      </c>
    </row>
    <row r="34" spans="1:3" x14ac:dyDescent="0.2">
      <c r="A34" s="21" t="s">
        <v>119</v>
      </c>
      <c r="B34" s="21" t="s">
        <v>120</v>
      </c>
      <c r="C34" s="22">
        <v>-1752854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C33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9" t="s">
        <v>158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154</v>
      </c>
      <c r="B4" s="120"/>
      <c r="C4" s="120"/>
    </row>
    <row r="5" spans="1:3" ht="15" x14ac:dyDescent="0.2">
      <c r="A5" s="9"/>
      <c r="B5" s="9"/>
      <c r="C5" s="9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69</v>
      </c>
      <c r="B8" s="21" t="s">
        <v>70</v>
      </c>
      <c r="C8" s="22">
        <v>239599</v>
      </c>
    </row>
    <row r="9" spans="1:3" x14ac:dyDescent="0.2">
      <c r="A9" s="21" t="s">
        <v>71</v>
      </c>
      <c r="B9" s="21" t="s">
        <v>72</v>
      </c>
      <c r="C9" s="22">
        <v>473241</v>
      </c>
    </row>
    <row r="10" spans="1:3" x14ac:dyDescent="0.2">
      <c r="A10" s="21" t="s">
        <v>73</v>
      </c>
      <c r="B10" s="21" t="s">
        <v>74</v>
      </c>
      <c r="C10" s="22">
        <v>233642</v>
      </c>
    </row>
    <row r="11" spans="1:3" x14ac:dyDescent="0.2">
      <c r="A11" s="21" t="s">
        <v>75</v>
      </c>
      <c r="B11" s="21" t="s">
        <v>76</v>
      </c>
      <c r="C11" s="22">
        <v>218351</v>
      </c>
    </row>
    <row r="12" spans="1:3" x14ac:dyDescent="0.2">
      <c r="A12" s="21" t="s">
        <v>77</v>
      </c>
      <c r="B12" s="21" t="s">
        <v>78</v>
      </c>
      <c r="C12" s="22">
        <v>322583</v>
      </c>
    </row>
    <row r="13" spans="1:3" x14ac:dyDescent="0.2">
      <c r="A13" s="21" t="s">
        <v>79</v>
      </c>
      <c r="B13" s="21" t="s">
        <v>80</v>
      </c>
      <c r="C13" s="22">
        <v>104232</v>
      </c>
    </row>
    <row r="14" spans="1:3" x14ac:dyDescent="0.2">
      <c r="A14" s="21" t="s">
        <v>81</v>
      </c>
      <c r="B14" s="21" t="s">
        <v>82</v>
      </c>
      <c r="C14" s="22">
        <v>457950</v>
      </c>
    </row>
    <row r="15" spans="1:3" x14ac:dyDescent="0.2">
      <c r="A15" s="21" t="s">
        <v>83</v>
      </c>
      <c r="B15" s="21" t="s">
        <v>84</v>
      </c>
      <c r="C15" s="22">
        <v>161</v>
      </c>
    </row>
    <row r="16" spans="1:3" x14ac:dyDescent="0.2">
      <c r="A16" s="21" t="s">
        <v>85</v>
      </c>
      <c r="B16" s="21" t="s">
        <v>86</v>
      </c>
      <c r="C16" s="22">
        <v>161</v>
      </c>
    </row>
    <row r="17" spans="1:3" x14ac:dyDescent="0.2">
      <c r="A17" s="21" t="s">
        <v>87</v>
      </c>
      <c r="B17" s="21" t="s">
        <v>88</v>
      </c>
      <c r="C17" s="22">
        <v>-2453</v>
      </c>
    </row>
    <row r="18" spans="1:3" x14ac:dyDescent="0.2">
      <c r="A18" s="21" t="s">
        <v>89</v>
      </c>
      <c r="B18" s="21" t="s">
        <v>90</v>
      </c>
      <c r="C18" s="22">
        <v>1138421</v>
      </c>
    </row>
    <row r="19" spans="1:3" x14ac:dyDescent="0.2">
      <c r="A19" s="21" t="s">
        <v>91</v>
      </c>
      <c r="B19" s="21" t="s">
        <v>92</v>
      </c>
      <c r="C19" s="22">
        <v>1140874</v>
      </c>
    </row>
    <row r="20" spans="1:3" x14ac:dyDescent="0.2">
      <c r="A20" s="21" t="s">
        <v>95</v>
      </c>
      <c r="B20" s="21" t="s">
        <v>96</v>
      </c>
      <c r="C20" s="22">
        <v>189416</v>
      </c>
    </row>
    <row r="21" spans="1:3" x14ac:dyDescent="0.2">
      <c r="A21" s="21" t="s">
        <v>97</v>
      </c>
      <c r="B21" s="21" t="s">
        <v>98</v>
      </c>
      <c r="C21" s="22">
        <v>189416</v>
      </c>
    </row>
    <row r="22" spans="1:3" x14ac:dyDescent="0.2">
      <c r="A22" s="21" t="s">
        <v>99</v>
      </c>
      <c r="B22" s="21" t="s">
        <v>100</v>
      </c>
      <c r="C22" s="22">
        <v>-182292</v>
      </c>
    </row>
    <row r="23" spans="1:3" x14ac:dyDescent="0.2">
      <c r="A23" s="21" t="s">
        <v>101</v>
      </c>
      <c r="B23" s="21" t="s">
        <v>102</v>
      </c>
      <c r="C23" s="22">
        <v>182292</v>
      </c>
    </row>
    <row r="24" spans="1:3" x14ac:dyDescent="0.2">
      <c r="A24" s="21" t="s">
        <v>128</v>
      </c>
      <c r="B24" s="21" t="s">
        <v>104</v>
      </c>
      <c r="C24" s="22">
        <v>-1341548</v>
      </c>
    </row>
    <row r="25" spans="1:3" x14ac:dyDescent="0.2">
      <c r="A25" s="21" t="s">
        <v>105</v>
      </c>
      <c r="B25" s="21" t="s">
        <v>106</v>
      </c>
      <c r="C25" s="22">
        <v>1341548</v>
      </c>
    </row>
    <row r="26" spans="1:3" x14ac:dyDescent="0.2">
      <c r="A26" s="21" t="s">
        <v>107</v>
      </c>
      <c r="B26" s="21" t="s">
        <v>108</v>
      </c>
      <c r="C26" s="22">
        <v>19661</v>
      </c>
    </row>
    <row r="27" spans="1:3" x14ac:dyDescent="0.2">
      <c r="A27" s="21" t="s">
        <v>129</v>
      </c>
      <c r="B27" s="21" t="s">
        <v>130</v>
      </c>
      <c r="C27" s="22">
        <v>181855</v>
      </c>
    </row>
    <row r="28" spans="1:3" x14ac:dyDescent="0.2">
      <c r="A28" s="21" t="s">
        <v>109</v>
      </c>
      <c r="B28" s="21" t="s">
        <v>110</v>
      </c>
      <c r="C28" s="22">
        <v>162194</v>
      </c>
    </row>
    <row r="29" spans="1:3" x14ac:dyDescent="0.2">
      <c r="A29" s="21" t="s">
        <v>111</v>
      </c>
      <c r="B29" s="21" t="s">
        <v>112</v>
      </c>
      <c r="C29" s="22">
        <v>-859105</v>
      </c>
    </row>
    <row r="30" spans="1:3" x14ac:dyDescent="0.2">
      <c r="A30" s="21" t="s">
        <v>113</v>
      </c>
      <c r="B30" s="21" t="s">
        <v>114</v>
      </c>
      <c r="C30" s="22">
        <v>2431</v>
      </c>
    </row>
    <row r="31" spans="1:3" x14ac:dyDescent="0.2">
      <c r="A31" s="21" t="s">
        <v>115</v>
      </c>
      <c r="B31" s="21" t="s">
        <v>116</v>
      </c>
      <c r="C31" s="22">
        <v>2563</v>
      </c>
    </row>
    <row r="32" spans="1:3" x14ac:dyDescent="0.2">
      <c r="A32" s="21" t="s">
        <v>117</v>
      </c>
      <c r="B32" s="21" t="s">
        <v>118</v>
      </c>
      <c r="C32" s="22">
        <v>132</v>
      </c>
    </row>
    <row r="33" spans="1:3" x14ac:dyDescent="0.2">
      <c r="A33" s="21" t="s">
        <v>119</v>
      </c>
      <c r="B33" s="21" t="s">
        <v>120</v>
      </c>
      <c r="C33" s="22">
        <v>-856674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C31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9" t="s">
        <v>158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152</v>
      </c>
      <c r="B4" s="120"/>
      <c r="C4" s="120"/>
    </row>
    <row r="5" spans="1:3" ht="15" x14ac:dyDescent="0.2">
      <c r="A5" s="9"/>
      <c r="B5" s="9"/>
      <c r="C5" s="9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69</v>
      </c>
      <c r="B8" s="21" t="s">
        <v>70</v>
      </c>
      <c r="C8" s="22">
        <v>105546</v>
      </c>
    </row>
    <row r="9" spans="1:3" x14ac:dyDescent="0.2">
      <c r="A9" s="21" t="s">
        <v>71</v>
      </c>
      <c r="B9" s="21" t="s">
        <v>72</v>
      </c>
      <c r="C9" s="22">
        <v>190188</v>
      </c>
    </row>
    <row r="10" spans="1:3" x14ac:dyDescent="0.2">
      <c r="A10" s="21" t="s">
        <v>73</v>
      </c>
      <c r="B10" s="21" t="s">
        <v>74</v>
      </c>
      <c r="C10" s="22">
        <v>84642</v>
      </c>
    </row>
    <row r="11" spans="1:3" x14ac:dyDescent="0.2">
      <c r="A11" s="21" t="s">
        <v>75</v>
      </c>
      <c r="B11" s="21" t="s">
        <v>76</v>
      </c>
      <c r="C11" s="22">
        <v>104701</v>
      </c>
    </row>
    <row r="12" spans="1:3" x14ac:dyDescent="0.2">
      <c r="A12" s="21" t="s">
        <v>77</v>
      </c>
      <c r="B12" s="21" t="s">
        <v>78</v>
      </c>
      <c r="C12" s="22">
        <v>141313</v>
      </c>
    </row>
    <row r="13" spans="1:3" x14ac:dyDescent="0.2">
      <c r="A13" s="21" t="s">
        <v>79</v>
      </c>
      <c r="B13" s="21" t="s">
        <v>80</v>
      </c>
      <c r="C13" s="22">
        <v>36612</v>
      </c>
    </row>
    <row r="14" spans="1:3" x14ac:dyDescent="0.2">
      <c r="A14" s="21" t="s">
        <v>81</v>
      </c>
      <c r="B14" s="21" t="s">
        <v>82</v>
      </c>
      <c r="C14" s="22">
        <v>210247</v>
      </c>
    </row>
    <row r="15" spans="1:3" x14ac:dyDescent="0.2">
      <c r="A15" s="21" t="s">
        <v>87</v>
      </c>
      <c r="B15" s="21" t="s">
        <v>88</v>
      </c>
      <c r="C15" s="22">
        <v>-23917</v>
      </c>
    </row>
    <row r="16" spans="1:3" x14ac:dyDescent="0.2">
      <c r="A16" s="21" t="s">
        <v>89</v>
      </c>
      <c r="B16" s="21" t="s">
        <v>90</v>
      </c>
      <c r="C16" s="22">
        <v>427267</v>
      </c>
    </row>
    <row r="17" spans="1:3" x14ac:dyDescent="0.2">
      <c r="A17" s="21" t="s">
        <v>91</v>
      </c>
      <c r="B17" s="21" t="s">
        <v>92</v>
      </c>
      <c r="C17" s="22">
        <v>451184</v>
      </c>
    </row>
    <row r="18" spans="1:3" x14ac:dyDescent="0.2">
      <c r="A18" s="21" t="s">
        <v>95</v>
      </c>
      <c r="B18" s="21" t="s">
        <v>96</v>
      </c>
      <c r="C18" s="22">
        <v>48741</v>
      </c>
    </row>
    <row r="19" spans="1:3" x14ac:dyDescent="0.2">
      <c r="A19" s="21" t="s">
        <v>97</v>
      </c>
      <c r="B19" s="21" t="s">
        <v>98</v>
      </c>
      <c r="C19" s="22">
        <v>48741</v>
      </c>
    </row>
    <row r="20" spans="1:3" x14ac:dyDescent="0.2">
      <c r="A20" s="21" t="s">
        <v>99</v>
      </c>
      <c r="B20" s="21" t="s">
        <v>100</v>
      </c>
      <c r="C20" s="22">
        <v>-113507</v>
      </c>
    </row>
    <row r="21" spans="1:3" x14ac:dyDescent="0.2">
      <c r="A21" s="21" t="s">
        <v>101</v>
      </c>
      <c r="B21" s="21" t="s">
        <v>102</v>
      </c>
      <c r="C21" s="22">
        <v>113507</v>
      </c>
    </row>
    <row r="22" spans="1:3" x14ac:dyDescent="0.2">
      <c r="A22" s="21" t="s">
        <v>128</v>
      </c>
      <c r="B22" s="21" t="s">
        <v>104</v>
      </c>
      <c r="C22" s="22">
        <v>-447088</v>
      </c>
    </row>
    <row r="23" spans="1:3" x14ac:dyDescent="0.2">
      <c r="A23" s="21" t="s">
        <v>105</v>
      </c>
      <c r="B23" s="21" t="s">
        <v>106</v>
      </c>
      <c r="C23" s="22">
        <v>447088</v>
      </c>
    </row>
    <row r="24" spans="1:3" x14ac:dyDescent="0.2">
      <c r="A24" s="21" t="s">
        <v>107</v>
      </c>
      <c r="B24" s="21" t="s">
        <v>108</v>
      </c>
      <c r="C24" s="22">
        <v>61670</v>
      </c>
    </row>
    <row r="25" spans="1:3" x14ac:dyDescent="0.2">
      <c r="A25" s="21" t="s">
        <v>129</v>
      </c>
      <c r="B25" s="21" t="s">
        <v>130</v>
      </c>
      <c r="C25" s="22">
        <v>94139</v>
      </c>
    </row>
    <row r="26" spans="1:3" x14ac:dyDescent="0.2">
      <c r="A26" s="21" t="s">
        <v>109</v>
      </c>
      <c r="B26" s="21" t="s">
        <v>110</v>
      </c>
      <c r="C26" s="22">
        <v>32469</v>
      </c>
    </row>
    <row r="27" spans="1:3" x14ac:dyDescent="0.2">
      <c r="A27" s="21" t="s">
        <v>111</v>
      </c>
      <c r="B27" s="21" t="s">
        <v>112</v>
      </c>
      <c r="C27" s="22">
        <v>-263854</v>
      </c>
    </row>
    <row r="28" spans="1:3" x14ac:dyDescent="0.2">
      <c r="A28" s="21" t="s">
        <v>113</v>
      </c>
      <c r="B28" s="21" t="s">
        <v>114</v>
      </c>
      <c r="C28" s="22">
        <v>853</v>
      </c>
    </row>
    <row r="29" spans="1:3" x14ac:dyDescent="0.2">
      <c r="A29" s="21" t="s">
        <v>115</v>
      </c>
      <c r="B29" s="21" t="s">
        <v>116</v>
      </c>
      <c r="C29" s="22">
        <v>959</v>
      </c>
    </row>
    <row r="30" spans="1:3" x14ac:dyDescent="0.2">
      <c r="A30" s="21" t="s">
        <v>117</v>
      </c>
      <c r="B30" s="21" t="s">
        <v>118</v>
      </c>
      <c r="C30" s="22">
        <v>106</v>
      </c>
    </row>
    <row r="31" spans="1:3" x14ac:dyDescent="0.2">
      <c r="A31" s="21" t="s">
        <v>119</v>
      </c>
      <c r="B31" s="21" t="s">
        <v>120</v>
      </c>
      <c r="C31" s="22">
        <v>-263001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C34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9" t="s">
        <v>158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151</v>
      </c>
      <c r="B4" s="120"/>
      <c r="C4" s="120"/>
    </row>
    <row r="5" spans="1:3" ht="15" x14ac:dyDescent="0.2">
      <c r="A5" s="9"/>
      <c r="B5" s="9"/>
      <c r="C5" s="9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69</v>
      </c>
      <c r="B8" s="21" t="s">
        <v>70</v>
      </c>
      <c r="C8" s="22">
        <v>692499</v>
      </c>
    </row>
    <row r="9" spans="1:3" x14ac:dyDescent="0.2">
      <c r="A9" s="21" t="s">
        <v>71</v>
      </c>
      <c r="B9" s="21" t="s">
        <v>72</v>
      </c>
      <c r="C9" s="22">
        <v>928599</v>
      </c>
    </row>
    <row r="10" spans="1:3" x14ac:dyDescent="0.2">
      <c r="A10" s="21" t="s">
        <v>73</v>
      </c>
      <c r="B10" s="21" t="s">
        <v>74</v>
      </c>
      <c r="C10" s="22">
        <v>236100</v>
      </c>
    </row>
    <row r="11" spans="1:3" x14ac:dyDescent="0.2">
      <c r="A11" s="21" t="s">
        <v>75</v>
      </c>
      <c r="B11" s="21" t="s">
        <v>76</v>
      </c>
      <c r="C11" s="22">
        <v>321499</v>
      </c>
    </row>
    <row r="12" spans="1:3" x14ac:dyDescent="0.2">
      <c r="A12" s="21" t="s">
        <v>77</v>
      </c>
      <c r="B12" s="21" t="s">
        <v>78</v>
      </c>
      <c r="C12" s="22">
        <v>433790</v>
      </c>
    </row>
    <row r="13" spans="1:3" x14ac:dyDescent="0.2">
      <c r="A13" s="21" t="s">
        <v>79</v>
      </c>
      <c r="B13" s="21" t="s">
        <v>80</v>
      </c>
      <c r="C13" s="22">
        <v>112291</v>
      </c>
    </row>
    <row r="14" spans="1:3" x14ac:dyDescent="0.2">
      <c r="A14" s="21" t="s">
        <v>81</v>
      </c>
      <c r="B14" s="21" t="s">
        <v>82</v>
      </c>
      <c r="C14" s="22">
        <v>1013998</v>
      </c>
    </row>
    <row r="15" spans="1:3" x14ac:dyDescent="0.2">
      <c r="A15" s="21" t="s">
        <v>83</v>
      </c>
      <c r="B15" s="21" t="s">
        <v>84</v>
      </c>
      <c r="C15" s="22">
        <v>3665</v>
      </c>
    </row>
    <row r="16" spans="1:3" x14ac:dyDescent="0.2">
      <c r="A16" s="21" t="s">
        <v>85</v>
      </c>
      <c r="B16" s="21" t="s">
        <v>86</v>
      </c>
      <c r="C16" s="22">
        <v>3665</v>
      </c>
    </row>
    <row r="17" spans="1:3" x14ac:dyDescent="0.2">
      <c r="A17" s="21" t="s">
        <v>87</v>
      </c>
      <c r="B17" s="21" t="s">
        <v>88</v>
      </c>
      <c r="C17" s="22">
        <v>420253</v>
      </c>
    </row>
    <row r="18" spans="1:3" x14ac:dyDescent="0.2">
      <c r="A18" s="21" t="s">
        <v>89</v>
      </c>
      <c r="B18" s="21" t="s">
        <v>90</v>
      </c>
      <c r="C18" s="22">
        <v>1657676</v>
      </c>
    </row>
    <row r="19" spans="1:3" x14ac:dyDescent="0.2">
      <c r="A19" s="21" t="s">
        <v>91</v>
      </c>
      <c r="B19" s="21" t="s">
        <v>92</v>
      </c>
      <c r="C19" s="22">
        <v>1237423</v>
      </c>
    </row>
    <row r="20" spans="1:3" x14ac:dyDescent="0.2">
      <c r="A20" s="21" t="s">
        <v>93</v>
      </c>
      <c r="B20" s="21" t="s">
        <v>94</v>
      </c>
      <c r="C20" s="22">
        <v>538</v>
      </c>
    </row>
    <row r="21" spans="1:3" x14ac:dyDescent="0.2">
      <c r="A21" s="21" t="s">
        <v>95</v>
      </c>
      <c r="B21" s="21" t="s">
        <v>96</v>
      </c>
      <c r="C21" s="22">
        <v>402195</v>
      </c>
    </row>
    <row r="22" spans="1:3" x14ac:dyDescent="0.2">
      <c r="A22" s="21" t="s">
        <v>97</v>
      </c>
      <c r="B22" s="21" t="s">
        <v>98</v>
      </c>
      <c r="C22" s="22">
        <v>402195</v>
      </c>
    </row>
    <row r="23" spans="1:3" x14ac:dyDescent="0.2">
      <c r="A23" s="21" t="s">
        <v>99</v>
      </c>
      <c r="B23" s="21" t="s">
        <v>100</v>
      </c>
      <c r="C23" s="22">
        <v>-1194254</v>
      </c>
    </row>
    <row r="24" spans="1:3" x14ac:dyDescent="0.2">
      <c r="A24" s="21" t="s">
        <v>101</v>
      </c>
      <c r="B24" s="21" t="s">
        <v>102</v>
      </c>
      <c r="C24" s="22">
        <v>1194254</v>
      </c>
    </row>
    <row r="25" spans="1:3" x14ac:dyDescent="0.2">
      <c r="A25" s="21" t="s">
        <v>128</v>
      </c>
      <c r="B25" s="21" t="s">
        <v>104</v>
      </c>
      <c r="C25" s="22">
        <v>-1506540</v>
      </c>
    </row>
    <row r="26" spans="1:3" x14ac:dyDescent="0.2">
      <c r="A26" s="21" t="s">
        <v>105</v>
      </c>
      <c r="B26" s="21" t="s">
        <v>106</v>
      </c>
      <c r="C26" s="22">
        <v>1506540</v>
      </c>
    </row>
    <row r="27" spans="1:3" x14ac:dyDescent="0.2">
      <c r="A27" s="21" t="s">
        <v>107</v>
      </c>
      <c r="B27" s="21" t="s">
        <v>108</v>
      </c>
      <c r="C27" s="22">
        <v>196586</v>
      </c>
    </row>
    <row r="28" spans="1:3" x14ac:dyDescent="0.2">
      <c r="A28" s="21" t="s">
        <v>129</v>
      </c>
      <c r="B28" s="21" t="s">
        <v>130</v>
      </c>
      <c r="C28" s="22">
        <v>229416</v>
      </c>
    </row>
    <row r="29" spans="1:3" x14ac:dyDescent="0.2">
      <c r="A29" s="21" t="s">
        <v>109</v>
      </c>
      <c r="B29" s="21" t="s">
        <v>110</v>
      </c>
      <c r="C29" s="22">
        <v>32830</v>
      </c>
    </row>
    <row r="30" spans="1:3" x14ac:dyDescent="0.2">
      <c r="A30" s="21" t="s">
        <v>111</v>
      </c>
      <c r="B30" s="21" t="s">
        <v>112</v>
      </c>
      <c r="C30" s="22">
        <v>-663559</v>
      </c>
    </row>
    <row r="31" spans="1:3" x14ac:dyDescent="0.2">
      <c r="A31" s="21" t="s">
        <v>113</v>
      </c>
      <c r="B31" s="21" t="s">
        <v>114</v>
      </c>
      <c r="C31" s="22">
        <v>7243</v>
      </c>
    </row>
    <row r="32" spans="1:3" x14ac:dyDescent="0.2">
      <c r="A32" s="21" t="s">
        <v>115</v>
      </c>
      <c r="B32" s="21" t="s">
        <v>116</v>
      </c>
      <c r="C32" s="22">
        <v>7826</v>
      </c>
    </row>
    <row r="33" spans="1:3" x14ac:dyDescent="0.2">
      <c r="A33" s="21" t="s">
        <v>117</v>
      </c>
      <c r="B33" s="21" t="s">
        <v>118</v>
      </c>
      <c r="C33" s="22">
        <v>583</v>
      </c>
    </row>
    <row r="34" spans="1:3" x14ac:dyDescent="0.2">
      <c r="A34" s="21" t="s">
        <v>119</v>
      </c>
      <c r="B34" s="21" t="s">
        <v>120</v>
      </c>
      <c r="C34" s="22">
        <v>-656316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34"/>
  <sheetViews>
    <sheetView zoomScale="75" workbookViewId="0">
      <selection activeCell="B20" sqref="B20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9" t="s">
        <v>159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148</v>
      </c>
      <c r="B4" s="120"/>
      <c r="C4" s="120"/>
    </row>
    <row r="5" spans="1:3" ht="15" x14ac:dyDescent="0.2">
      <c r="A5" s="9"/>
      <c r="B5" s="9"/>
      <c r="C5" s="9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69</v>
      </c>
      <c r="B8" s="21" t="s">
        <v>70</v>
      </c>
      <c r="C8" s="22">
        <v>571170</v>
      </c>
    </row>
    <row r="9" spans="1:3" x14ac:dyDescent="0.2">
      <c r="A9" s="21" t="s">
        <v>71</v>
      </c>
      <c r="B9" s="21" t="s">
        <v>72</v>
      </c>
      <c r="C9" s="22">
        <v>728681</v>
      </c>
    </row>
    <row r="10" spans="1:3" x14ac:dyDescent="0.2">
      <c r="A10" s="21" t="s">
        <v>73</v>
      </c>
      <c r="B10" s="21" t="s">
        <v>74</v>
      </c>
      <c r="C10" s="22">
        <v>157511</v>
      </c>
    </row>
    <row r="11" spans="1:3" x14ac:dyDescent="0.2">
      <c r="A11" s="21" t="s">
        <v>75</v>
      </c>
      <c r="B11" s="21" t="s">
        <v>76</v>
      </c>
      <c r="C11" s="22">
        <v>228336</v>
      </c>
    </row>
    <row r="12" spans="1:3" x14ac:dyDescent="0.2">
      <c r="A12" s="21" t="s">
        <v>77</v>
      </c>
      <c r="B12" s="21" t="s">
        <v>78</v>
      </c>
      <c r="C12" s="22">
        <v>306360</v>
      </c>
    </row>
    <row r="13" spans="1:3" x14ac:dyDescent="0.2">
      <c r="A13" s="21" t="s">
        <v>79</v>
      </c>
      <c r="B13" s="21" t="s">
        <v>80</v>
      </c>
      <c r="C13" s="22">
        <v>78024</v>
      </c>
    </row>
    <row r="14" spans="1:3" x14ac:dyDescent="0.2">
      <c r="A14" s="21" t="s">
        <v>81</v>
      </c>
      <c r="B14" s="21" t="s">
        <v>82</v>
      </c>
      <c r="C14" s="22">
        <v>799506</v>
      </c>
    </row>
    <row r="15" spans="1:3" x14ac:dyDescent="0.2">
      <c r="A15" s="21" t="s">
        <v>83</v>
      </c>
      <c r="B15" s="21" t="s">
        <v>84</v>
      </c>
      <c r="C15" s="22">
        <v>3665</v>
      </c>
    </row>
    <row r="16" spans="1:3" x14ac:dyDescent="0.2">
      <c r="A16" s="21" t="s">
        <v>85</v>
      </c>
      <c r="B16" s="21" t="s">
        <v>86</v>
      </c>
      <c r="C16" s="22">
        <v>3665</v>
      </c>
    </row>
    <row r="17" spans="1:3" x14ac:dyDescent="0.2">
      <c r="A17" s="21" t="s">
        <v>87</v>
      </c>
      <c r="B17" s="21" t="s">
        <v>88</v>
      </c>
      <c r="C17" s="22">
        <v>359615</v>
      </c>
    </row>
    <row r="18" spans="1:3" x14ac:dyDescent="0.2">
      <c r="A18" s="21" t="s">
        <v>89</v>
      </c>
      <c r="B18" s="21" t="s">
        <v>90</v>
      </c>
      <c r="C18" s="22">
        <v>1194757</v>
      </c>
    </row>
    <row r="19" spans="1:3" x14ac:dyDescent="0.2">
      <c r="A19" s="21" t="s">
        <v>91</v>
      </c>
      <c r="B19" s="21" t="s">
        <v>92</v>
      </c>
      <c r="C19" s="22">
        <v>835142</v>
      </c>
    </row>
    <row r="20" spans="1:3" x14ac:dyDescent="0.2">
      <c r="A20" s="21" t="s">
        <v>93</v>
      </c>
      <c r="B20" s="21" t="s">
        <v>94</v>
      </c>
      <c r="C20" s="22">
        <v>322</v>
      </c>
    </row>
    <row r="21" spans="1:3" x14ac:dyDescent="0.2">
      <c r="A21" s="21" t="s">
        <v>95</v>
      </c>
      <c r="B21" s="21" t="s">
        <v>96</v>
      </c>
      <c r="C21" s="22">
        <v>350378</v>
      </c>
    </row>
    <row r="22" spans="1:3" x14ac:dyDescent="0.2">
      <c r="A22" s="21" t="s">
        <v>97</v>
      </c>
      <c r="B22" s="21" t="s">
        <v>98</v>
      </c>
      <c r="C22" s="22">
        <v>350378</v>
      </c>
    </row>
    <row r="23" spans="1:3" x14ac:dyDescent="0.2">
      <c r="A23" s="21" t="s">
        <v>99</v>
      </c>
      <c r="B23" s="21" t="s">
        <v>100</v>
      </c>
      <c r="C23" s="22">
        <v>-903617</v>
      </c>
    </row>
    <row r="24" spans="1:3" x14ac:dyDescent="0.2">
      <c r="A24" s="21" t="s">
        <v>101</v>
      </c>
      <c r="B24" s="21" t="s">
        <v>102</v>
      </c>
      <c r="C24" s="22">
        <v>903617</v>
      </c>
    </row>
    <row r="25" spans="1:3" x14ac:dyDescent="0.2">
      <c r="A25" s="21" t="s">
        <v>128</v>
      </c>
      <c r="B25" s="21" t="s">
        <v>104</v>
      </c>
      <c r="C25" s="22">
        <v>-717108</v>
      </c>
    </row>
    <row r="26" spans="1:3" x14ac:dyDescent="0.2">
      <c r="A26" s="21" t="s">
        <v>105</v>
      </c>
      <c r="B26" s="21" t="s">
        <v>106</v>
      </c>
      <c r="C26" s="22">
        <v>717108</v>
      </c>
    </row>
    <row r="27" spans="1:3" x14ac:dyDescent="0.2">
      <c r="A27" s="21" t="s">
        <v>107</v>
      </c>
      <c r="B27" s="21" t="s">
        <v>108</v>
      </c>
      <c r="C27" s="22">
        <v>119530</v>
      </c>
    </row>
    <row r="28" spans="1:3" x14ac:dyDescent="0.2">
      <c r="A28" s="21" t="s">
        <v>129</v>
      </c>
      <c r="B28" s="21" t="s">
        <v>130</v>
      </c>
      <c r="C28" s="22">
        <v>125602</v>
      </c>
    </row>
    <row r="29" spans="1:3" x14ac:dyDescent="0.2">
      <c r="A29" s="21" t="s">
        <v>109</v>
      </c>
      <c r="B29" s="21" t="s">
        <v>110</v>
      </c>
      <c r="C29" s="22">
        <v>6072</v>
      </c>
    </row>
    <row r="30" spans="1:3" x14ac:dyDescent="0.2">
      <c r="A30" s="21" t="s">
        <v>111</v>
      </c>
      <c r="B30" s="21" t="s">
        <v>112</v>
      </c>
      <c r="C30" s="22">
        <v>12291</v>
      </c>
    </row>
    <row r="31" spans="1:3" x14ac:dyDescent="0.2">
      <c r="A31" s="21" t="s">
        <v>113</v>
      </c>
      <c r="B31" s="21" t="s">
        <v>114</v>
      </c>
      <c r="C31" s="22">
        <v>5329</v>
      </c>
    </row>
    <row r="32" spans="1:3" x14ac:dyDescent="0.2">
      <c r="A32" s="21" t="s">
        <v>115</v>
      </c>
      <c r="B32" s="21" t="s">
        <v>116</v>
      </c>
      <c r="C32" s="22">
        <v>5789</v>
      </c>
    </row>
    <row r="33" spans="1:3" x14ac:dyDescent="0.2">
      <c r="A33" s="21" t="s">
        <v>117</v>
      </c>
      <c r="B33" s="21" t="s">
        <v>118</v>
      </c>
      <c r="C33" s="22">
        <v>460</v>
      </c>
    </row>
    <row r="34" spans="1:3" x14ac:dyDescent="0.2">
      <c r="A34" s="21" t="s">
        <v>119</v>
      </c>
      <c r="B34" s="21" t="s">
        <v>120</v>
      </c>
      <c r="C34" s="22">
        <v>17620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C33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9" t="s">
        <v>159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137</v>
      </c>
      <c r="B4" s="120"/>
      <c r="C4" s="120"/>
    </row>
    <row r="5" spans="1:3" ht="15" x14ac:dyDescent="0.2">
      <c r="A5" s="9"/>
      <c r="B5" s="9"/>
      <c r="C5" s="9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69</v>
      </c>
      <c r="B8" s="21" t="s">
        <v>70</v>
      </c>
      <c r="C8" s="22">
        <v>358153</v>
      </c>
    </row>
    <row r="9" spans="1:3" x14ac:dyDescent="0.2">
      <c r="A9" s="21" t="s">
        <v>71</v>
      </c>
      <c r="B9" s="21" t="s">
        <v>72</v>
      </c>
      <c r="C9" s="22">
        <v>473671</v>
      </c>
    </row>
    <row r="10" spans="1:3" x14ac:dyDescent="0.2">
      <c r="A10" s="21" t="s">
        <v>73</v>
      </c>
      <c r="B10" s="21" t="s">
        <v>74</v>
      </c>
      <c r="C10" s="22">
        <v>115518</v>
      </c>
    </row>
    <row r="11" spans="1:3" x14ac:dyDescent="0.2">
      <c r="A11" s="21" t="s">
        <v>75</v>
      </c>
      <c r="B11" s="21" t="s">
        <v>76</v>
      </c>
      <c r="C11" s="22">
        <v>122497</v>
      </c>
    </row>
    <row r="12" spans="1:3" x14ac:dyDescent="0.2">
      <c r="A12" s="21" t="s">
        <v>77</v>
      </c>
      <c r="B12" s="21" t="s">
        <v>78</v>
      </c>
      <c r="C12" s="22">
        <v>172920</v>
      </c>
    </row>
    <row r="13" spans="1:3" x14ac:dyDescent="0.2">
      <c r="A13" s="21" t="s">
        <v>79</v>
      </c>
      <c r="B13" s="21" t="s">
        <v>80</v>
      </c>
      <c r="C13" s="22">
        <v>50423</v>
      </c>
    </row>
    <row r="14" spans="1:3" x14ac:dyDescent="0.2">
      <c r="A14" s="21" t="s">
        <v>81</v>
      </c>
      <c r="B14" s="21" t="s">
        <v>82</v>
      </c>
      <c r="C14" s="22">
        <v>480650</v>
      </c>
    </row>
    <row r="15" spans="1:3" x14ac:dyDescent="0.2">
      <c r="A15" s="21" t="s">
        <v>83</v>
      </c>
      <c r="B15" s="21" t="s">
        <v>84</v>
      </c>
      <c r="C15" s="22">
        <v>3661</v>
      </c>
    </row>
    <row r="16" spans="1:3" x14ac:dyDescent="0.2">
      <c r="A16" s="21" t="s">
        <v>85</v>
      </c>
      <c r="B16" s="21" t="s">
        <v>86</v>
      </c>
      <c r="C16" s="22">
        <v>3661</v>
      </c>
    </row>
    <row r="17" spans="1:3" x14ac:dyDescent="0.2">
      <c r="A17" s="21" t="s">
        <v>87</v>
      </c>
      <c r="B17" s="21" t="s">
        <v>88</v>
      </c>
      <c r="C17" s="22">
        <v>305377</v>
      </c>
    </row>
    <row r="18" spans="1:3" x14ac:dyDescent="0.2">
      <c r="A18" s="21" t="s">
        <v>89</v>
      </c>
      <c r="B18" s="21" t="s">
        <v>90</v>
      </c>
      <c r="C18" s="22">
        <v>885386</v>
      </c>
    </row>
    <row r="19" spans="1:3" x14ac:dyDescent="0.2">
      <c r="A19" s="21" t="s">
        <v>91</v>
      </c>
      <c r="B19" s="21" t="s">
        <v>92</v>
      </c>
      <c r="C19" s="22">
        <v>580009</v>
      </c>
    </row>
    <row r="20" spans="1:3" x14ac:dyDescent="0.2">
      <c r="A20" s="21" t="s">
        <v>95</v>
      </c>
      <c r="B20" s="21" t="s">
        <v>96</v>
      </c>
      <c r="C20" s="22">
        <v>146651</v>
      </c>
    </row>
    <row r="21" spans="1:3" x14ac:dyDescent="0.2">
      <c r="A21" s="21" t="s">
        <v>97</v>
      </c>
      <c r="B21" s="21" t="s">
        <v>98</v>
      </c>
      <c r="C21" s="22">
        <v>146651</v>
      </c>
    </row>
    <row r="22" spans="1:3" x14ac:dyDescent="0.2">
      <c r="A22" s="21" t="s">
        <v>99</v>
      </c>
      <c r="B22" s="21" t="s">
        <v>100</v>
      </c>
      <c r="C22" s="22">
        <v>-437519</v>
      </c>
    </row>
    <row r="23" spans="1:3" x14ac:dyDescent="0.2">
      <c r="A23" s="21" t="s">
        <v>101</v>
      </c>
      <c r="B23" s="21" t="s">
        <v>102</v>
      </c>
      <c r="C23" s="22">
        <v>437519</v>
      </c>
    </row>
    <row r="24" spans="1:3" x14ac:dyDescent="0.2">
      <c r="A24" s="21" t="s">
        <v>128</v>
      </c>
      <c r="B24" s="21" t="s">
        <v>104</v>
      </c>
      <c r="C24" s="22">
        <v>-492745</v>
      </c>
    </row>
    <row r="25" spans="1:3" x14ac:dyDescent="0.2">
      <c r="A25" s="21" t="s">
        <v>105</v>
      </c>
      <c r="B25" s="21" t="s">
        <v>106</v>
      </c>
      <c r="C25" s="22">
        <v>492745</v>
      </c>
    </row>
    <row r="26" spans="1:3" x14ac:dyDescent="0.2">
      <c r="A26" s="21" t="s">
        <v>107</v>
      </c>
      <c r="B26" s="21" t="s">
        <v>108</v>
      </c>
      <c r="C26" s="22">
        <v>80894</v>
      </c>
    </row>
    <row r="27" spans="1:3" x14ac:dyDescent="0.2">
      <c r="A27" s="21" t="s">
        <v>129</v>
      </c>
      <c r="B27" s="21" t="s">
        <v>130</v>
      </c>
      <c r="C27" s="22">
        <v>82196</v>
      </c>
    </row>
    <row r="28" spans="1:3" x14ac:dyDescent="0.2">
      <c r="A28" s="21" t="s">
        <v>109</v>
      </c>
      <c r="B28" s="21" t="s">
        <v>110</v>
      </c>
      <c r="C28" s="22">
        <v>1302</v>
      </c>
    </row>
    <row r="29" spans="1:3" x14ac:dyDescent="0.2">
      <c r="A29" s="21" t="s">
        <v>111</v>
      </c>
      <c r="B29" s="21" t="s">
        <v>112</v>
      </c>
      <c r="C29" s="22">
        <v>86969</v>
      </c>
    </row>
    <row r="30" spans="1:3" x14ac:dyDescent="0.2">
      <c r="A30" s="21" t="s">
        <v>113</v>
      </c>
      <c r="B30" s="21" t="s">
        <v>114</v>
      </c>
      <c r="C30" s="22">
        <v>3490</v>
      </c>
    </row>
    <row r="31" spans="1:3" x14ac:dyDescent="0.2">
      <c r="A31" s="21" t="s">
        <v>115</v>
      </c>
      <c r="B31" s="21" t="s">
        <v>116</v>
      </c>
      <c r="C31" s="22">
        <v>3898</v>
      </c>
    </row>
    <row r="32" spans="1:3" x14ac:dyDescent="0.2">
      <c r="A32" s="21" t="s">
        <v>117</v>
      </c>
      <c r="B32" s="21" t="s">
        <v>118</v>
      </c>
      <c r="C32" s="22">
        <v>408</v>
      </c>
    </row>
    <row r="33" spans="1:3" x14ac:dyDescent="0.2">
      <c r="A33" s="21" t="s">
        <v>119</v>
      </c>
      <c r="B33" s="21" t="s">
        <v>120</v>
      </c>
      <c r="C33" s="22">
        <v>90459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C35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9" t="s">
        <v>159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136</v>
      </c>
      <c r="B4" s="120"/>
      <c r="C4" s="120"/>
    </row>
    <row r="5" spans="1:3" ht="15" x14ac:dyDescent="0.2">
      <c r="A5" s="9"/>
      <c r="B5" s="9"/>
      <c r="C5" s="9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2"/>
      <c r="B8" s="13" t="s">
        <v>68</v>
      </c>
      <c r="C8" s="12"/>
    </row>
    <row r="9" spans="1:3" x14ac:dyDescent="0.2">
      <c r="A9" s="21" t="s">
        <v>69</v>
      </c>
      <c r="B9" s="21" t="s">
        <v>70</v>
      </c>
      <c r="C9" s="22">
        <v>135637</v>
      </c>
    </row>
    <row r="10" spans="1:3" x14ac:dyDescent="0.2">
      <c r="A10" s="21" t="s">
        <v>71</v>
      </c>
      <c r="B10" s="21" t="s">
        <v>72</v>
      </c>
      <c r="C10" s="22">
        <v>178886</v>
      </c>
    </row>
    <row r="11" spans="1:3" x14ac:dyDescent="0.2">
      <c r="A11" s="21" t="s">
        <v>73</v>
      </c>
      <c r="B11" s="21" t="s">
        <v>74</v>
      </c>
      <c r="C11" s="22">
        <v>43249</v>
      </c>
    </row>
    <row r="12" spans="1:3" x14ac:dyDescent="0.2">
      <c r="A12" s="21" t="s">
        <v>75</v>
      </c>
      <c r="B12" s="21" t="s">
        <v>76</v>
      </c>
      <c r="C12" s="22">
        <v>55762</v>
      </c>
    </row>
    <row r="13" spans="1:3" x14ac:dyDescent="0.2">
      <c r="A13" s="21" t="s">
        <v>77</v>
      </c>
      <c r="B13" s="21" t="s">
        <v>78</v>
      </c>
      <c r="C13" s="22">
        <v>79538</v>
      </c>
    </row>
    <row r="14" spans="1:3" x14ac:dyDescent="0.2">
      <c r="A14" s="21" t="s">
        <v>79</v>
      </c>
      <c r="B14" s="21" t="s">
        <v>80</v>
      </c>
      <c r="C14" s="22">
        <v>23776</v>
      </c>
    </row>
    <row r="15" spans="1:3" x14ac:dyDescent="0.2">
      <c r="A15" s="21" t="s">
        <v>81</v>
      </c>
      <c r="B15" s="21" t="s">
        <v>82</v>
      </c>
      <c r="C15" s="22">
        <v>191399</v>
      </c>
    </row>
    <row r="16" spans="1:3" x14ac:dyDescent="0.2">
      <c r="A16" s="21" t="s">
        <v>87</v>
      </c>
      <c r="B16" s="21" t="s">
        <v>88</v>
      </c>
      <c r="C16" s="22">
        <v>131551</v>
      </c>
    </row>
    <row r="17" spans="1:3" x14ac:dyDescent="0.2">
      <c r="A17" s="21" t="s">
        <v>89</v>
      </c>
      <c r="B17" s="21" t="s">
        <v>90</v>
      </c>
      <c r="C17" s="22">
        <v>410165</v>
      </c>
    </row>
    <row r="18" spans="1:3" x14ac:dyDescent="0.2">
      <c r="A18" s="21" t="s">
        <v>91</v>
      </c>
      <c r="B18" s="21" t="s">
        <v>92</v>
      </c>
      <c r="C18" s="22">
        <v>278614</v>
      </c>
    </row>
    <row r="19" spans="1:3" x14ac:dyDescent="0.2">
      <c r="A19" s="21" t="s">
        <v>93</v>
      </c>
      <c r="B19" s="21" t="s">
        <v>94</v>
      </c>
      <c r="C19" s="22">
        <v>1</v>
      </c>
    </row>
    <row r="20" spans="1:3" x14ac:dyDescent="0.2">
      <c r="A20" s="21" t="s">
        <v>95</v>
      </c>
      <c r="B20" s="21" t="s">
        <v>96</v>
      </c>
      <c r="C20" s="22">
        <v>94877</v>
      </c>
    </row>
    <row r="21" spans="1:3" x14ac:dyDescent="0.2">
      <c r="A21" s="21" t="s">
        <v>97</v>
      </c>
      <c r="B21" s="21" t="s">
        <v>98</v>
      </c>
      <c r="C21" s="22">
        <v>94877</v>
      </c>
    </row>
    <row r="22" spans="1:3" x14ac:dyDescent="0.2">
      <c r="A22" s="21" t="s">
        <v>99</v>
      </c>
      <c r="B22" s="21" t="s">
        <v>100</v>
      </c>
      <c r="C22" s="22">
        <v>-178018</v>
      </c>
    </row>
    <row r="23" spans="1:3" x14ac:dyDescent="0.2">
      <c r="A23" s="21" t="s">
        <v>101</v>
      </c>
      <c r="B23" s="21" t="s">
        <v>102</v>
      </c>
      <c r="C23" s="22">
        <v>178018</v>
      </c>
    </row>
    <row r="24" spans="1:3" x14ac:dyDescent="0.2">
      <c r="A24" s="21" t="s">
        <v>128</v>
      </c>
      <c r="B24" s="21" t="s">
        <v>104</v>
      </c>
      <c r="C24" s="22">
        <v>-243135</v>
      </c>
    </row>
    <row r="25" spans="1:3" x14ac:dyDescent="0.2">
      <c r="A25" s="21" t="s">
        <v>105</v>
      </c>
      <c r="B25" s="21" t="s">
        <v>106</v>
      </c>
      <c r="C25" s="22">
        <v>243135</v>
      </c>
    </row>
    <row r="26" spans="1:3" x14ac:dyDescent="0.2">
      <c r="A26" s="21" t="s">
        <v>107</v>
      </c>
      <c r="B26" s="21" t="s">
        <v>108</v>
      </c>
      <c r="C26" s="22">
        <v>58072</v>
      </c>
    </row>
    <row r="27" spans="1:3" x14ac:dyDescent="0.2">
      <c r="A27" s="21" t="s">
        <v>129</v>
      </c>
      <c r="B27" s="21" t="s">
        <v>130</v>
      </c>
      <c r="C27" s="22">
        <v>58510</v>
      </c>
    </row>
    <row r="28" spans="1:3" x14ac:dyDescent="0.2">
      <c r="A28" s="21" t="s">
        <v>109</v>
      </c>
      <c r="B28" s="21" t="s">
        <v>110</v>
      </c>
      <c r="C28" s="22">
        <v>438</v>
      </c>
    </row>
    <row r="29" spans="1:3" x14ac:dyDescent="0.2">
      <c r="A29" s="21" t="s">
        <v>111</v>
      </c>
      <c r="B29" s="21" t="s">
        <v>112</v>
      </c>
      <c r="C29" s="22">
        <v>54747</v>
      </c>
    </row>
    <row r="30" spans="1:3" x14ac:dyDescent="0.2">
      <c r="A30" s="21" t="s">
        <v>113</v>
      </c>
      <c r="B30" s="21" t="s">
        <v>114</v>
      </c>
      <c r="C30" s="22">
        <v>2073</v>
      </c>
    </row>
    <row r="31" spans="1:3" x14ac:dyDescent="0.2">
      <c r="A31" s="21" t="s">
        <v>115</v>
      </c>
      <c r="B31" s="21" t="s">
        <v>116</v>
      </c>
      <c r="C31" s="22">
        <v>2208</v>
      </c>
    </row>
    <row r="32" spans="1:3" x14ac:dyDescent="0.2">
      <c r="A32" s="21" t="s">
        <v>117</v>
      </c>
      <c r="B32" s="21" t="s">
        <v>118</v>
      </c>
      <c r="C32" s="22">
        <v>135</v>
      </c>
    </row>
    <row r="33" spans="1:3" x14ac:dyDescent="0.2">
      <c r="A33" s="21" t="s">
        <v>119</v>
      </c>
      <c r="B33" s="21" t="s">
        <v>120</v>
      </c>
      <c r="C33" s="22">
        <v>56820</v>
      </c>
    </row>
    <row r="34" spans="1:3" x14ac:dyDescent="0.2">
      <c r="A34" s="21"/>
      <c r="B34" s="21"/>
      <c r="C34" s="22"/>
    </row>
    <row r="35" spans="1:3" x14ac:dyDescent="0.2">
      <c r="A35" s="21"/>
      <c r="B35" s="21"/>
      <c r="C35" s="22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C35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9" t="s">
        <v>159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134</v>
      </c>
      <c r="B4" s="120"/>
      <c r="C4" s="120"/>
    </row>
    <row r="5" spans="1:3" ht="15" x14ac:dyDescent="0.2">
      <c r="A5" s="9"/>
      <c r="B5" s="9"/>
      <c r="C5" s="9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2"/>
      <c r="B8" s="13" t="s">
        <v>68</v>
      </c>
      <c r="C8" s="12"/>
    </row>
    <row r="9" spans="1:3" x14ac:dyDescent="0.2">
      <c r="A9" s="21" t="s">
        <v>69</v>
      </c>
      <c r="B9" s="21" t="s">
        <v>70</v>
      </c>
      <c r="C9" s="22">
        <v>477194</v>
      </c>
    </row>
    <row r="10" spans="1:3" x14ac:dyDescent="0.2">
      <c r="A10" s="21" t="s">
        <v>71</v>
      </c>
      <c r="B10" s="21" t="s">
        <v>72</v>
      </c>
      <c r="C10" s="22">
        <v>842639</v>
      </c>
    </row>
    <row r="11" spans="1:3" x14ac:dyDescent="0.2">
      <c r="A11" s="21" t="s">
        <v>73</v>
      </c>
      <c r="B11" s="21" t="s">
        <v>74</v>
      </c>
      <c r="C11" s="22">
        <v>365445</v>
      </c>
    </row>
    <row r="12" spans="1:3" x14ac:dyDescent="0.2">
      <c r="A12" s="21" t="s">
        <v>75</v>
      </c>
      <c r="B12" s="21" t="s">
        <v>76</v>
      </c>
      <c r="C12" s="22">
        <v>285567</v>
      </c>
    </row>
    <row r="13" spans="1:3" x14ac:dyDescent="0.2">
      <c r="A13" s="21" t="s">
        <v>77</v>
      </c>
      <c r="B13" s="21" t="s">
        <v>78</v>
      </c>
      <c r="C13" s="22">
        <v>399782</v>
      </c>
    </row>
    <row r="14" spans="1:3" x14ac:dyDescent="0.2">
      <c r="A14" s="21" t="s">
        <v>79</v>
      </c>
      <c r="B14" s="21" t="s">
        <v>80</v>
      </c>
      <c r="C14" s="22">
        <v>114215</v>
      </c>
    </row>
    <row r="15" spans="1:3" x14ac:dyDescent="0.2">
      <c r="A15" s="21" t="s">
        <v>81</v>
      </c>
      <c r="B15" s="21" t="s">
        <v>82</v>
      </c>
      <c r="C15" s="22">
        <v>762761</v>
      </c>
    </row>
    <row r="16" spans="1:3" x14ac:dyDescent="0.2">
      <c r="A16" s="21" t="s">
        <v>83</v>
      </c>
      <c r="B16" s="21" t="s">
        <v>84</v>
      </c>
      <c r="C16" s="22">
        <v>3182</v>
      </c>
    </row>
    <row r="17" spans="1:3" x14ac:dyDescent="0.2">
      <c r="A17" s="21" t="s">
        <v>85</v>
      </c>
      <c r="B17" s="21" t="s">
        <v>86</v>
      </c>
      <c r="C17" s="22">
        <v>3182</v>
      </c>
    </row>
    <row r="18" spans="1:3" x14ac:dyDescent="0.2">
      <c r="A18" s="21" t="s">
        <v>87</v>
      </c>
      <c r="B18" s="21" t="s">
        <v>88</v>
      </c>
      <c r="C18" s="22">
        <v>168027</v>
      </c>
    </row>
    <row r="19" spans="1:3" x14ac:dyDescent="0.2">
      <c r="A19" s="21" t="s">
        <v>89</v>
      </c>
      <c r="B19" s="21" t="s">
        <v>90</v>
      </c>
      <c r="C19" s="22">
        <v>1471768</v>
      </c>
    </row>
    <row r="20" spans="1:3" x14ac:dyDescent="0.2">
      <c r="A20" s="21" t="s">
        <v>91</v>
      </c>
      <c r="B20" s="21" t="s">
        <v>92</v>
      </c>
      <c r="C20" s="22">
        <v>1303741</v>
      </c>
    </row>
    <row r="21" spans="1:3" x14ac:dyDescent="0.2">
      <c r="A21" s="21" t="s">
        <v>93</v>
      </c>
      <c r="B21" s="21" t="s">
        <v>94</v>
      </c>
      <c r="C21" s="22">
        <v>451</v>
      </c>
    </row>
    <row r="22" spans="1:3" x14ac:dyDescent="0.2">
      <c r="A22" s="21" t="s">
        <v>95</v>
      </c>
      <c r="B22" s="21" t="s">
        <v>96</v>
      </c>
      <c r="C22" s="22">
        <v>6243467</v>
      </c>
    </row>
    <row r="23" spans="1:3" x14ac:dyDescent="0.2">
      <c r="A23" s="21" t="s">
        <v>97</v>
      </c>
      <c r="B23" s="21" t="s">
        <v>98</v>
      </c>
      <c r="C23" s="22">
        <v>6243467</v>
      </c>
    </row>
    <row r="24" spans="1:3" x14ac:dyDescent="0.2">
      <c r="A24" s="21" t="s">
        <v>99</v>
      </c>
      <c r="B24" s="21" t="s">
        <v>100</v>
      </c>
      <c r="C24" s="22">
        <v>-1539184</v>
      </c>
    </row>
    <row r="25" spans="1:3" x14ac:dyDescent="0.2">
      <c r="A25" s="21" t="s">
        <v>101</v>
      </c>
      <c r="B25" s="21" t="s">
        <v>102</v>
      </c>
      <c r="C25" s="22">
        <v>1539184</v>
      </c>
    </row>
    <row r="26" spans="1:3" x14ac:dyDescent="0.2">
      <c r="A26" s="21" t="s">
        <v>128</v>
      </c>
      <c r="B26" s="21" t="s">
        <v>104</v>
      </c>
      <c r="C26" s="22">
        <v>-7800204</v>
      </c>
    </row>
    <row r="27" spans="1:3" x14ac:dyDescent="0.2">
      <c r="A27" s="21" t="s">
        <v>105</v>
      </c>
      <c r="B27" s="21" t="s">
        <v>106</v>
      </c>
      <c r="C27" s="22">
        <v>7800204</v>
      </c>
    </row>
    <row r="28" spans="1:3" x14ac:dyDescent="0.2">
      <c r="A28" s="21" t="s">
        <v>107</v>
      </c>
      <c r="B28" s="21" t="s">
        <v>108</v>
      </c>
      <c r="C28" s="22">
        <v>38796</v>
      </c>
    </row>
    <row r="29" spans="1:3" x14ac:dyDescent="0.2">
      <c r="A29" s="21" t="s">
        <v>129</v>
      </c>
      <c r="B29" s="21" t="s">
        <v>130</v>
      </c>
      <c r="C29" s="22">
        <v>105423</v>
      </c>
    </row>
    <row r="30" spans="1:3" x14ac:dyDescent="0.2">
      <c r="A30" s="21" t="s">
        <v>109</v>
      </c>
      <c r="B30" s="21" t="s">
        <v>110</v>
      </c>
      <c r="C30" s="22">
        <v>66627</v>
      </c>
    </row>
    <row r="31" spans="1:3" x14ac:dyDescent="0.2">
      <c r="A31" s="21" t="s">
        <v>111</v>
      </c>
      <c r="B31" s="21" t="s">
        <v>112</v>
      </c>
      <c r="C31" s="22">
        <v>-2122704</v>
      </c>
    </row>
    <row r="32" spans="1:3" x14ac:dyDescent="0.2">
      <c r="A32" s="21" t="s">
        <v>113</v>
      </c>
      <c r="B32" s="21" t="s">
        <v>114</v>
      </c>
      <c r="C32" s="22">
        <v>15520</v>
      </c>
    </row>
    <row r="33" spans="1:3" x14ac:dyDescent="0.2">
      <c r="A33" s="21" t="s">
        <v>115</v>
      </c>
      <c r="B33" s="21" t="s">
        <v>116</v>
      </c>
      <c r="C33" s="22">
        <v>15769</v>
      </c>
    </row>
    <row r="34" spans="1:3" x14ac:dyDescent="0.2">
      <c r="A34" s="21" t="s">
        <v>117</v>
      </c>
      <c r="B34" s="21" t="s">
        <v>118</v>
      </c>
      <c r="C34" s="22">
        <v>249</v>
      </c>
    </row>
    <row r="35" spans="1:3" x14ac:dyDescent="0.2">
      <c r="A35" s="21" t="s">
        <v>119</v>
      </c>
      <c r="B35" s="21" t="s">
        <v>120</v>
      </c>
      <c r="C35" s="22">
        <v>-2107184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C32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9" t="s">
        <v>159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127</v>
      </c>
      <c r="B4" s="120"/>
      <c r="C4" s="120"/>
    </row>
    <row r="5" spans="1:3" ht="15" x14ac:dyDescent="0.2">
      <c r="A5" s="9"/>
      <c r="B5" s="9"/>
      <c r="C5" s="9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2"/>
      <c r="B8" s="13" t="s">
        <v>68</v>
      </c>
      <c r="C8" s="12"/>
    </row>
    <row r="9" spans="1:3" x14ac:dyDescent="0.2">
      <c r="A9" t="s">
        <v>69</v>
      </c>
      <c r="B9" t="s">
        <v>70</v>
      </c>
      <c r="C9" s="7">
        <v>341605</v>
      </c>
    </row>
    <row r="10" spans="1:3" x14ac:dyDescent="0.2">
      <c r="A10" t="s">
        <v>71</v>
      </c>
      <c r="B10" t="s">
        <v>72</v>
      </c>
      <c r="C10" s="7">
        <v>476016</v>
      </c>
    </row>
    <row r="11" spans="1:3" x14ac:dyDescent="0.2">
      <c r="A11" t="s">
        <v>73</v>
      </c>
      <c r="B11" t="s">
        <v>74</v>
      </c>
      <c r="C11" s="7">
        <v>134411</v>
      </c>
    </row>
    <row r="12" spans="1:3" x14ac:dyDescent="0.2">
      <c r="A12" t="s">
        <v>75</v>
      </c>
      <c r="B12" t="s">
        <v>76</v>
      </c>
      <c r="C12" s="7">
        <v>203167</v>
      </c>
    </row>
    <row r="13" spans="1:3" x14ac:dyDescent="0.2">
      <c r="A13" t="s">
        <v>77</v>
      </c>
      <c r="B13" t="s">
        <v>78</v>
      </c>
      <c r="C13" s="7">
        <v>283629</v>
      </c>
    </row>
    <row r="14" spans="1:3" x14ac:dyDescent="0.2">
      <c r="A14" t="s">
        <v>79</v>
      </c>
      <c r="B14" t="s">
        <v>80</v>
      </c>
      <c r="C14" s="7">
        <v>80462</v>
      </c>
    </row>
    <row r="15" spans="1:3" x14ac:dyDescent="0.2">
      <c r="A15" t="s">
        <v>81</v>
      </c>
      <c r="B15" t="s">
        <v>82</v>
      </c>
      <c r="C15" s="7">
        <v>544772</v>
      </c>
    </row>
    <row r="16" spans="1:3" x14ac:dyDescent="0.2">
      <c r="A16" t="s">
        <v>83</v>
      </c>
      <c r="B16" t="s">
        <v>84</v>
      </c>
      <c r="C16" s="7">
        <v>3085</v>
      </c>
    </row>
    <row r="17" spans="1:3" x14ac:dyDescent="0.2">
      <c r="A17" t="s">
        <v>85</v>
      </c>
      <c r="B17" t="s">
        <v>86</v>
      </c>
      <c r="C17" s="7">
        <v>3085</v>
      </c>
    </row>
    <row r="18" spans="1:3" x14ac:dyDescent="0.2">
      <c r="A18" t="s">
        <v>87</v>
      </c>
      <c r="B18" t="s">
        <v>88</v>
      </c>
      <c r="C18" s="7">
        <v>189754</v>
      </c>
    </row>
    <row r="19" spans="1:3" x14ac:dyDescent="0.2">
      <c r="A19" t="s">
        <v>89</v>
      </c>
      <c r="B19" t="s">
        <v>90</v>
      </c>
      <c r="C19" s="7">
        <v>963327</v>
      </c>
    </row>
    <row r="20" spans="1:3" x14ac:dyDescent="0.2">
      <c r="A20" t="s">
        <v>91</v>
      </c>
      <c r="B20" t="s">
        <v>92</v>
      </c>
      <c r="C20" s="7">
        <v>773573</v>
      </c>
    </row>
    <row r="21" spans="1:3" x14ac:dyDescent="0.2">
      <c r="A21" t="s">
        <v>95</v>
      </c>
      <c r="B21" t="s">
        <v>96</v>
      </c>
      <c r="C21" s="7">
        <v>1370737</v>
      </c>
    </row>
    <row r="22" spans="1:3" x14ac:dyDescent="0.2">
      <c r="A22" t="s">
        <v>97</v>
      </c>
      <c r="B22" t="s">
        <v>98</v>
      </c>
      <c r="C22" s="7">
        <v>1370737</v>
      </c>
    </row>
    <row r="23" spans="1:3" x14ac:dyDescent="0.2">
      <c r="A23" t="s">
        <v>99</v>
      </c>
      <c r="B23" t="s">
        <v>100</v>
      </c>
      <c r="C23" s="7">
        <v>-1426042</v>
      </c>
    </row>
    <row r="24" spans="1:3" x14ac:dyDescent="0.2">
      <c r="A24" t="s">
        <v>101</v>
      </c>
      <c r="B24" t="s">
        <v>102</v>
      </c>
      <c r="C24" s="7">
        <v>1426042</v>
      </c>
    </row>
    <row r="25" spans="1:3" x14ac:dyDescent="0.2">
      <c r="A25" t="s">
        <v>103</v>
      </c>
      <c r="B25" t="s">
        <v>104</v>
      </c>
      <c r="C25" s="7">
        <v>-2802383</v>
      </c>
    </row>
    <row r="26" spans="1:3" x14ac:dyDescent="0.2">
      <c r="A26" t="s">
        <v>105</v>
      </c>
      <c r="B26" t="s">
        <v>106</v>
      </c>
      <c r="C26" s="7">
        <v>2802383</v>
      </c>
    </row>
    <row r="27" spans="1:3" x14ac:dyDescent="0.2">
      <c r="A27" t="s">
        <v>111</v>
      </c>
      <c r="B27" t="s">
        <v>112</v>
      </c>
      <c r="C27" s="7">
        <v>-2120077</v>
      </c>
    </row>
    <row r="28" spans="1:3" x14ac:dyDescent="0.2">
      <c r="A28" t="s">
        <v>113</v>
      </c>
      <c r="B28" t="s">
        <v>114</v>
      </c>
      <c r="C28" s="7">
        <v>12584</v>
      </c>
    </row>
    <row r="29" spans="1:3" x14ac:dyDescent="0.2">
      <c r="A29" t="s">
        <v>115</v>
      </c>
      <c r="B29" t="s">
        <v>116</v>
      </c>
      <c r="C29" s="7">
        <v>12782</v>
      </c>
    </row>
    <row r="30" spans="1:3" x14ac:dyDescent="0.2">
      <c r="A30" t="s">
        <v>117</v>
      </c>
      <c r="B30" t="s">
        <v>118</v>
      </c>
      <c r="C30">
        <v>198</v>
      </c>
    </row>
    <row r="31" spans="1:3" x14ac:dyDescent="0.2">
      <c r="A31" t="s">
        <v>119</v>
      </c>
      <c r="B31" t="s">
        <v>120</v>
      </c>
      <c r="C31" s="7">
        <v>-2107493</v>
      </c>
    </row>
    <row r="32" spans="1:3" x14ac:dyDescent="0.2">
      <c r="A32" t="s">
        <v>123</v>
      </c>
      <c r="B32" t="s">
        <v>124</v>
      </c>
      <c r="C32" s="7">
        <v>-2107493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C32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9" t="s">
        <v>159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126</v>
      </c>
      <c r="B4" s="120"/>
      <c r="C4" s="120"/>
    </row>
    <row r="5" spans="1:3" ht="15" x14ac:dyDescent="0.2">
      <c r="A5" s="9"/>
      <c r="B5" s="9"/>
      <c r="C5" s="9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2"/>
      <c r="B8" s="13" t="s">
        <v>68</v>
      </c>
      <c r="C8" s="12"/>
    </row>
    <row r="9" spans="1:3" x14ac:dyDescent="0.2">
      <c r="A9" t="s">
        <v>69</v>
      </c>
      <c r="B9" t="s">
        <v>70</v>
      </c>
      <c r="C9" s="7">
        <v>227751</v>
      </c>
    </row>
    <row r="10" spans="1:3" x14ac:dyDescent="0.2">
      <c r="A10" t="s">
        <v>71</v>
      </c>
      <c r="B10" t="s">
        <v>72</v>
      </c>
      <c r="C10" s="7">
        <v>311666</v>
      </c>
    </row>
    <row r="11" spans="1:3" x14ac:dyDescent="0.2">
      <c r="A11" t="s">
        <v>73</v>
      </c>
      <c r="B11" t="s">
        <v>74</v>
      </c>
      <c r="C11" s="7">
        <v>83915</v>
      </c>
    </row>
    <row r="12" spans="1:3" x14ac:dyDescent="0.2">
      <c r="A12" t="s">
        <v>75</v>
      </c>
      <c r="B12" t="s">
        <v>76</v>
      </c>
      <c r="C12" s="7">
        <v>128381</v>
      </c>
    </row>
    <row r="13" spans="1:3" x14ac:dyDescent="0.2">
      <c r="A13" t="s">
        <v>77</v>
      </c>
      <c r="B13" t="s">
        <v>78</v>
      </c>
      <c r="C13" s="7">
        <v>182290</v>
      </c>
    </row>
    <row r="14" spans="1:3" x14ac:dyDescent="0.2">
      <c r="A14" t="s">
        <v>79</v>
      </c>
      <c r="B14" t="s">
        <v>80</v>
      </c>
      <c r="C14" s="7">
        <v>53909</v>
      </c>
    </row>
    <row r="15" spans="1:3" x14ac:dyDescent="0.2">
      <c r="A15" t="s">
        <v>81</v>
      </c>
      <c r="B15" t="s">
        <v>82</v>
      </c>
      <c r="C15" s="7">
        <v>356132</v>
      </c>
    </row>
    <row r="16" spans="1:3" x14ac:dyDescent="0.2">
      <c r="A16" t="s">
        <v>83</v>
      </c>
      <c r="B16" t="s">
        <v>84</v>
      </c>
      <c r="C16">
        <v>926</v>
      </c>
    </row>
    <row r="17" spans="1:3" x14ac:dyDescent="0.2">
      <c r="A17" t="s">
        <v>85</v>
      </c>
      <c r="B17" t="s">
        <v>86</v>
      </c>
      <c r="C17">
        <v>926</v>
      </c>
    </row>
    <row r="18" spans="1:3" x14ac:dyDescent="0.2">
      <c r="A18" t="s">
        <v>87</v>
      </c>
      <c r="B18" t="s">
        <v>88</v>
      </c>
      <c r="C18" s="7">
        <v>109633</v>
      </c>
    </row>
    <row r="19" spans="1:3" x14ac:dyDescent="0.2">
      <c r="A19" t="s">
        <v>89</v>
      </c>
      <c r="B19" t="s">
        <v>90</v>
      </c>
      <c r="C19" s="7">
        <v>580256</v>
      </c>
    </row>
    <row r="20" spans="1:3" x14ac:dyDescent="0.2">
      <c r="A20" t="s">
        <v>91</v>
      </c>
      <c r="B20" t="s">
        <v>92</v>
      </c>
      <c r="C20" s="7">
        <v>470623</v>
      </c>
    </row>
    <row r="21" spans="1:3" x14ac:dyDescent="0.2">
      <c r="A21" t="s">
        <v>95</v>
      </c>
      <c r="B21" t="s">
        <v>96</v>
      </c>
      <c r="C21" s="7">
        <v>823783</v>
      </c>
    </row>
    <row r="22" spans="1:3" x14ac:dyDescent="0.2">
      <c r="A22" t="s">
        <v>97</v>
      </c>
      <c r="B22" t="s">
        <v>98</v>
      </c>
      <c r="C22" s="7">
        <v>823783</v>
      </c>
    </row>
    <row r="23" spans="1:3" x14ac:dyDescent="0.2">
      <c r="A23" t="s">
        <v>99</v>
      </c>
      <c r="B23" t="s">
        <v>100</v>
      </c>
      <c r="C23" s="7">
        <v>-520846</v>
      </c>
    </row>
    <row r="24" spans="1:3" x14ac:dyDescent="0.2">
      <c r="A24" t="s">
        <v>101</v>
      </c>
      <c r="B24" t="s">
        <v>102</v>
      </c>
      <c r="C24" s="7">
        <v>520846</v>
      </c>
    </row>
    <row r="25" spans="1:3" x14ac:dyDescent="0.2">
      <c r="A25" t="s">
        <v>103</v>
      </c>
      <c r="B25" t="s">
        <v>104</v>
      </c>
      <c r="C25" s="7">
        <v>-1271398</v>
      </c>
    </row>
    <row r="26" spans="1:3" x14ac:dyDescent="0.2">
      <c r="A26" t="s">
        <v>105</v>
      </c>
      <c r="B26" t="s">
        <v>106</v>
      </c>
      <c r="C26" s="7">
        <v>1271398</v>
      </c>
    </row>
    <row r="27" spans="1:3" x14ac:dyDescent="0.2">
      <c r="A27" t="s">
        <v>111</v>
      </c>
      <c r="B27" t="s">
        <v>112</v>
      </c>
      <c r="C27" s="7">
        <v>-501770</v>
      </c>
    </row>
    <row r="28" spans="1:3" x14ac:dyDescent="0.2">
      <c r="A28" t="s">
        <v>113</v>
      </c>
      <c r="B28" t="s">
        <v>114</v>
      </c>
      <c r="C28" s="7">
        <v>6898</v>
      </c>
    </row>
    <row r="29" spans="1:3" x14ac:dyDescent="0.2">
      <c r="A29" t="s">
        <v>115</v>
      </c>
      <c r="B29" t="s">
        <v>116</v>
      </c>
      <c r="C29" s="7">
        <v>7037</v>
      </c>
    </row>
    <row r="30" spans="1:3" x14ac:dyDescent="0.2">
      <c r="A30" t="s">
        <v>117</v>
      </c>
      <c r="B30" t="s">
        <v>118</v>
      </c>
      <c r="C30">
        <v>139</v>
      </c>
    </row>
    <row r="31" spans="1:3" x14ac:dyDescent="0.2">
      <c r="A31" t="s">
        <v>119</v>
      </c>
      <c r="B31" t="s">
        <v>120</v>
      </c>
      <c r="C31" s="7">
        <v>-494872</v>
      </c>
    </row>
    <row r="32" spans="1:3" x14ac:dyDescent="0.2">
      <c r="A32" t="s">
        <v>123</v>
      </c>
      <c r="B32" t="s">
        <v>124</v>
      </c>
      <c r="C32" s="7">
        <v>-494872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C35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9" t="s">
        <v>159</v>
      </c>
      <c r="B1" s="119"/>
      <c r="C1" s="119"/>
    </row>
    <row r="2" spans="1:3" ht="15.75" x14ac:dyDescent="0.25">
      <c r="A2" s="15"/>
      <c r="B2" s="16"/>
      <c r="C2" s="16"/>
    </row>
    <row r="3" spans="1:3" ht="15.75" x14ac:dyDescent="0.25">
      <c r="A3" s="120" t="s">
        <v>64</v>
      </c>
      <c r="B3" s="120"/>
      <c r="C3" s="120"/>
    </row>
    <row r="4" spans="1:3" ht="15.75" x14ac:dyDescent="0.25">
      <c r="A4" s="120" t="s">
        <v>125</v>
      </c>
      <c r="B4" s="120"/>
      <c r="C4" s="120"/>
    </row>
    <row r="5" spans="1:3" ht="15" x14ac:dyDescent="0.2">
      <c r="A5" s="9"/>
      <c r="B5" s="9"/>
      <c r="C5" s="9" t="s">
        <v>66</v>
      </c>
    </row>
    <row r="6" spans="1:3" ht="15.75" x14ac:dyDescent="0.2">
      <c r="A6" s="5" t="s">
        <v>3</v>
      </c>
      <c r="B6" s="5" t="s">
        <v>4</v>
      </c>
      <c r="C6" s="5" t="s">
        <v>67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2"/>
      <c r="B8" s="13" t="s">
        <v>68</v>
      </c>
      <c r="C8" s="12"/>
    </row>
    <row r="9" spans="1:3" x14ac:dyDescent="0.2">
      <c r="A9" t="s">
        <v>69</v>
      </c>
      <c r="B9" t="s">
        <v>70</v>
      </c>
      <c r="C9" s="7">
        <v>122664</v>
      </c>
    </row>
    <row r="10" spans="1:3" x14ac:dyDescent="0.2">
      <c r="A10" t="s">
        <v>71</v>
      </c>
      <c r="B10" t="s">
        <v>72</v>
      </c>
      <c r="C10" s="7">
        <v>155727</v>
      </c>
    </row>
    <row r="11" spans="1:3" x14ac:dyDescent="0.2">
      <c r="A11" t="s">
        <v>73</v>
      </c>
      <c r="B11" t="s">
        <v>74</v>
      </c>
      <c r="C11" s="7">
        <v>33063</v>
      </c>
    </row>
    <row r="12" spans="1:3" x14ac:dyDescent="0.2">
      <c r="A12" t="s">
        <v>75</v>
      </c>
      <c r="B12" t="s">
        <v>76</v>
      </c>
      <c r="C12" s="7">
        <v>58872</v>
      </c>
    </row>
    <row r="13" spans="1:3" x14ac:dyDescent="0.2">
      <c r="A13" t="s">
        <v>77</v>
      </c>
      <c r="B13" t="s">
        <v>78</v>
      </c>
      <c r="C13" s="7">
        <v>84396</v>
      </c>
    </row>
    <row r="14" spans="1:3" x14ac:dyDescent="0.2">
      <c r="A14" t="s">
        <v>79</v>
      </c>
      <c r="B14" t="s">
        <v>80</v>
      </c>
      <c r="C14" s="7">
        <v>25524</v>
      </c>
    </row>
    <row r="15" spans="1:3" x14ac:dyDescent="0.2">
      <c r="A15" t="s">
        <v>81</v>
      </c>
      <c r="B15" t="s">
        <v>82</v>
      </c>
      <c r="C15" s="7">
        <v>181536</v>
      </c>
    </row>
    <row r="16" spans="1:3" x14ac:dyDescent="0.2">
      <c r="A16" t="s">
        <v>83</v>
      </c>
      <c r="B16" t="s">
        <v>84</v>
      </c>
      <c r="C16">
        <v>329</v>
      </c>
    </row>
    <row r="17" spans="1:3" x14ac:dyDescent="0.2">
      <c r="A17" t="s">
        <v>85</v>
      </c>
      <c r="B17" t="s">
        <v>86</v>
      </c>
      <c r="C17">
        <v>329</v>
      </c>
    </row>
    <row r="18" spans="1:3" x14ac:dyDescent="0.2">
      <c r="A18" t="s">
        <v>87</v>
      </c>
      <c r="B18" t="s">
        <v>88</v>
      </c>
      <c r="C18" s="7">
        <v>39577</v>
      </c>
    </row>
    <row r="19" spans="1:3" x14ac:dyDescent="0.2">
      <c r="A19" t="s">
        <v>89</v>
      </c>
      <c r="B19" t="s">
        <v>90</v>
      </c>
      <c r="C19" s="7">
        <v>220480</v>
      </c>
    </row>
    <row r="20" spans="1:3" x14ac:dyDescent="0.2">
      <c r="A20" t="s">
        <v>91</v>
      </c>
      <c r="B20" t="s">
        <v>92</v>
      </c>
      <c r="C20" s="7">
        <v>180903</v>
      </c>
    </row>
    <row r="21" spans="1:3" x14ac:dyDescent="0.2">
      <c r="A21" t="s">
        <v>95</v>
      </c>
      <c r="B21" t="s">
        <v>96</v>
      </c>
      <c r="C21" s="7">
        <v>59345</v>
      </c>
    </row>
    <row r="22" spans="1:3" x14ac:dyDescent="0.2">
      <c r="A22" t="s">
        <v>97</v>
      </c>
      <c r="B22" t="s">
        <v>98</v>
      </c>
      <c r="C22" s="7">
        <v>59345</v>
      </c>
    </row>
    <row r="23" spans="1:3" x14ac:dyDescent="0.2">
      <c r="A23" t="s">
        <v>99</v>
      </c>
      <c r="B23" t="s">
        <v>100</v>
      </c>
      <c r="C23" s="7">
        <v>-89413</v>
      </c>
    </row>
    <row r="24" spans="1:3" x14ac:dyDescent="0.2">
      <c r="A24" t="s">
        <v>101</v>
      </c>
      <c r="B24" t="s">
        <v>102</v>
      </c>
      <c r="C24" s="7">
        <v>89413</v>
      </c>
    </row>
    <row r="25" spans="1:3" x14ac:dyDescent="0.2">
      <c r="A25" t="s">
        <v>103</v>
      </c>
      <c r="B25" t="s">
        <v>104</v>
      </c>
      <c r="C25" s="7">
        <v>-191491</v>
      </c>
    </row>
    <row r="26" spans="1:3" x14ac:dyDescent="0.2">
      <c r="A26" t="s">
        <v>105</v>
      </c>
      <c r="B26" t="s">
        <v>106</v>
      </c>
      <c r="C26" s="7">
        <v>191491</v>
      </c>
    </row>
    <row r="27" spans="1:3" x14ac:dyDescent="0.2">
      <c r="A27" t="s">
        <v>111</v>
      </c>
      <c r="B27" t="s">
        <v>112</v>
      </c>
      <c r="C27">
        <v>-114</v>
      </c>
    </row>
    <row r="28" spans="1:3" x14ac:dyDescent="0.2">
      <c r="A28" t="s">
        <v>113</v>
      </c>
      <c r="B28" t="s">
        <v>114</v>
      </c>
      <c r="C28" s="7">
        <v>2921</v>
      </c>
    </row>
    <row r="29" spans="1:3" x14ac:dyDescent="0.2">
      <c r="A29" t="s">
        <v>115</v>
      </c>
      <c r="B29" t="s">
        <v>116</v>
      </c>
      <c r="C29" s="7">
        <v>2986</v>
      </c>
    </row>
    <row r="30" spans="1:3" x14ac:dyDescent="0.2">
      <c r="A30" t="s">
        <v>117</v>
      </c>
      <c r="B30" t="s">
        <v>118</v>
      </c>
      <c r="C30">
        <v>64</v>
      </c>
    </row>
    <row r="31" spans="1:3" x14ac:dyDescent="0.2">
      <c r="A31" t="s">
        <v>119</v>
      </c>
      <c r="B31" t="s">
        <v>120</v>
      </c>
      <c r="C31" s="7">
        <v>2809</v>
      </c>
    </row>
    <row r="32" spans="1:3" x14ac:dyDescent="0.2">
      <c r="A32" t="s">
        <v>123</v>
      </c>
      <c r="B32" t="s">
        <v>124</v>
      </c>
      <c r="C32" s="7">
        <v>2809</v>
      </c>
    </row>
    <row r="33" spans="3:3" x14ac:dyDescent="0.2">
      <c r="C33" s="7"/>
    </row>
    <row r="34" spans="3:3" x14ac:dyDescent="0.2">
      <c r="C34" s="7"/>
    </row>
    <row r="35" spans="3:3" x14ac:dyDescent="0.2">
      <c r="C35" s="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35"/>
  <sheetViews>
    <sheetView workbookViewId="0">
      <selection activeCell="B17" sqref="B17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9" t="s">
        <v>159</v>
      </c>
      <c r="B1" s="119"/>
      <c r="C1" s="119"/>
    </row>
    <row r="2" spans="1:3" ht="15.75" x14ac:dyDescent="0.25">
      <c r="A2" s="120" t="s">
        <v>64</v>
      </c>
      <c r="B2" s="120"/>
      <c r="C2" s="120"/>
    </row>
    <row r="3" spans="1:3" ht="15.75" x14ac:dyDescent="0.25">
      <c r="A3" s="120" t="s">
        <v>65</v>
      </c>
      <c r="B3" s="121"/>
      <c r="C3" s="120"/>
    </row>
    <row r="4" spans="1:3" ht="15" x14ac:dyDescent="0.2">
      <c r="A4" s="9"/>
      <c r="B4" s="9"/>
      <c r="C4" s="9" t="s">
        <v>66</v>
      </c>
    </row>
    <row r="5" spans="1:3" ht="15.75" x14ac:dyDescent="0.2">
      <c r="A5" s="5" t="s">
        <v>3</v>
      </c>
      <c r="B5" s="5" t="s">
        <v>4</v>
      </c>
      <c r="C5" s="10" t="s">
        <v>67</v>
      </c>
    </row>
    <row r="6" spans="1:3" ht="15.75" x14ac:dyDescent="0.25">
      <c r="A6" s="6">
        <v>1</v>
      </c>
      <c r="B6" s="6">
        <v>2</v>
      </c>
      <c r="C6" s="11">
        <v>3</v>
      </c>
    </row>
    <row r="7" spans="1:3" ht="15" x14ac:dyDescent="0.2">
      <c r="A7" s="12"/>
      <c r="B7" s="13" t="s">
        <v>68</v>
      </c>
      <c r="C7" s="14"/>
    </row>
    <row r="8" spans="1:3" x14ac:dyDescent="0.2">
      <c r="A8" t="s">
        <v>69</v>
      </c>
      <c r="B8" t="s">
        <v>70</v>
      </c>
      <c r="C8" s="7">
        <v>521667</v>
      </c>
    </row>
    <row r="9" spans="1:3" x14ac:dyDescent="0.2">
      <c r="A9" t="s">
        <v>71</v>
      </c>
      <c r="B9" t="s">
        <v>72</v>
      </c>
      <c r="C9" s="7">
        <v>634669</v>
      </c>
    </row>
    <row r="10" spans="1:3" x14ac:dyDescent="0.2">
      <c r="A10" t="s">
        <v>73</v>
      </c>
      <c r="B10" t="s">
        <v>74</v>
      </c>
      <c r="C10" s="7">
        <v>113002</v>
      </c>
    </row>
    <row r="11" spans="1:3" x14ac:dyDescent="0.2">
      <c r="A11" t="s">
        <v>75</v>
      </c>
      <c r="B11" t="s">
        <v>76</v>
      </c>
      <c r="C11" s="7">
        <v>252136</v>
      </c>
    </row>
    <row r="12" spans="1:3" x14ac:dyDescent="0.2">
      <c r="A12" t="s">
        <v>77</v>
      </c>
      <c r="B12" t="s">
        <v>78</v>
      </c>
      <c r="C12" s="7">
        <v>366874</v>
      </c>
    </row>
    <row r="13" spans="1:3" x14ac:dyDescent="0.2">
      <c r="A13" t="s">
        <v>79</v>
      </c>
      <c r="B13" t="s">
        <v>80</v>
      </c>
      <c r="C13" s="7">
        <v>114738</v>
      </c>
    </row>
    <row r="14" spans="1:3" x14ac:dyDescent="0.2">
      <c r="A14" t="s">
        <v>81</v>
      </c>
      <c r="B14" t="s">
        <v>82</v>
      </c>
      <c r="C14" s="7">
        <v>773803</v>
      </c>
    </row>
    <row r="15" spans="1:3" x14ac:dyDescent="0.2">
      <c r="A15" t="s">
        <v>83</v>
      </c>
      <c r="B15" t="s">
        <v>84</v>
      </c>
      <c r="C15" s="7">
        <v>8925</v>
      </c>
    </row>
    <row r="16" spans="1:3" x14ac:dyDescent="0.2">
      <c r="A16" t="s">
        <v>85</v>
      </c>
      <c r="B16" t="s">
        <v>86</v>
      </c>
      <c r="C16" s="7">
        <v>8925</v>
      </c>
    </row>
    <row r="17" spans="1:3" x14ac:dyDescent="0.2">
      <c r="A17" t="s">
        <v>87</v>
      </c>
      <c r="B17" t="s">
        <v>88</v>
      </c>
      <c r="C17">
        <v>-322</v>
      </c>
    </row>
    <row r="18" spans="1:3" x14ac:dyDescent="0.2">
      <c r="A18" t="s">
        <v>89</v>
      </c>
      <c r="B18" t="s">
        <v>90</v>
      </c>
      <c r="C18" s="7">
        <v>1309740</v>
      </c>
    </row>
    <row r="19" spans="1:3" x14ac:dyDescent="0.2">
      <c r="A19" t="s">
        <v>91</v>
      </c>
      <c r="B19" t="s">
        <v>92</v>
      </c>
      <c r="C19" s="7">
        <v>1310062</v>
      </c>
    </row>
    <row r="20" spans="1:3" x14ac:dyDescent="0.2">
      <c r="A20" t="s">
        <v>93</v>
      </c>
      <c r="B20" t="s">
        <v>94</v>
      </c>
      <c r="C20">
        <v>210</v>
      </c>
    </row>
    <row r="21" spans="1:3" x14ac:dyDescent="0.2">
      <c r="A21" t="s">
        <v>95</v>
      </c>
      <c r="B21" t="s">
        <v>96</v>
      </c>
      <c r="C21" s="7">
        <v>697605</v>
      </c>
    </row>
    <row r="22" spans="1:3" x14ac:dyDescent="0.2">
      <c r="A22" t="s">
        <v>97</v>
      </c>
      <c r="B22" t="s">
        <v>98</v>
      </c>
      <c r="C22" s="7">
        <v>697605</v>
      </c>
    </row>
    <row r="23" spans="1:3" x14ac:dyDescent="0.2">
      <c r="A23" t="s">
        <v>99</v>
      </c>
      <c r="B23" t="s">
        <v>100</v>
      </c>
      <c r="C23" s="7">
        <v>-1149444</v>
      </c>
    </row>
    <row r="24" spans="1:3" x14ac:dyDescent="0.2">
      <c r="A24" t="s">
        <v>101</v>
      </c>
      <c r="B24" t="s">
        <v>102</v>
      </c>
      <c r="C24" s="7">
        <v>1149444</v>
      </c>
    </row>
    <row r="25" spans="1:3" x14ac:dyDescent="0.2">
      <c r="A25" t="s">
        <v>103</v>
      </c>
      <c r="B25" t="s">
        <v>104</v>
      </c>
      <c r="C25" s="7">
        <v>-1055423</v>
      </c>
    </row>
    <row r="26" spans="1:3" x14ac:dyDescent="0.2">
      <c r="A26" t="s">
        <v>105</v>
      </c>
      <c r="B26" t="s">
        <v>106</v>
      </c>
      <c r="C26" s="7">
        <v>1055423</v>
      </c>
    </row>
    <row r="27" spans="1:3" x14ac:dyDescent="0.2">
      <c r="A27" t="s">
        <v>107</v>
      </c>
      <c r="B27" t="s">
        <v>108</v>
      </c>
      <c r="C27" s="7">
        <v>-5575</v>
      </c>
    </row>
    <row r="28" spans="1:3" x14ac:dyDescent="0.2">
      <c r="A28" t="s">
        <v>109</v>
      </c>
      <c r="B28" t="s">
        <v>110</v>
      </c>
      <c r="C28" s="7">
        <v>5575</v>
      </c>
    </row>
    <row r="29" spans="1:3" x14ac:dyDescent="0.2">
      <c r="A29" t="s">
        <v>111</v>
      </c>
      <c r="B29" t="s">
        <v>112</v>
      </c>
      <c r="C29" s="7">
        <v>-730221</v>
      </c>
    </row>
    <row r="30" spans="1:3" x14ac:dyDescent="0.2">
      <c r="A30" t="s">
        <v>113</v>
      </c>
      <c r="B30" t="s">
        <v>114</v>
      </c>
      <c r="C30" s="7">
        <v>29713</v>
      </c>
    </row>
    <row r="31" spans="1:3" x14ac:dyDescent="0.2">
      <c r="A31" t="s">
        <v>115</v>
      </c>
      <c r="B31" t="s">
        <v>116</v>
      </c>
      <c r="C31" s="7">
        <v>31212</v>
      </c>
    </row>
    <row r="32" spans="1:3" x14ac:dyDescent="0.2">
      <c r="A32" t="s">
        <v>117</v>
      </c>
      <c r="B32" t="s">
        <v>118</v>
      </c>
      <c r="C32" s="7">
        <v>1501</v>
      </c>
    </row>
    <row r="33" spans="1:3" x14ac:dyDescent="0.2">
      <c r="A33" t="s">
        <v>119</v>
      </c>
      <c r="B33" t="s">
        <v>120</v>
      </c>
      <c r="C33" s="7">
        <v>-700510</v>
      </c>
    </row>
    <row r="34" spans="1:3" x14ac:dyDescent="0.2">
      <c r="A34" t="s">
        <v>121</v>
      </c>
      <c r="B34" t="s">
        <v>122</v>
      </c>
      <c r="C34" s="7">
        <v>700</v>
      </c>
    </row>
    <row r="35" spans="1:3" x14ac:dyDescent="0.2">
      <c r="A35" t="s">
        <v>123</v>
      </c>
      <c r="B35" t="s">
        <v>124</v>
      </c>
      <c r="C35" s="7">
        <v>-701210</v>
      </c>
    </row>
  </sheetData>
  <mergeCells count="3">
    <mergeCell ref="A1:C1"/>
    <mergeCell ref="A2:C2"/>
    <mergeCell ref="A3:C3"/>
  </mergeCells>
  <phoneticPr fontId="0" type="noConversion"/>
  <pageMargins left="0.75" right="0.75" top="0.65" bottom="1" header="0.5" footer="0.5"/>
  <pageSetup orientation="landscape" r:id="rId1"/>
  <headerFooter alignWithMargins="0">
    <oddFooter>&amp;LCopyright  NBSNarodna banka Srbije dozvoljava da se fajlovi sa njenog sajta snimaju, reprodukuju i distribuiraju - pod uslovom da se njihova sadržina ne menja i da se izvor svaki put vidljivo navede.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88</vt:i4>
      </vt:variant>
    </vt:vector>
  </HeadingPairs>
  <TitlesOfParts>
    <vt:vector size="88" baseType="lpstr">
      <vt:lpstr>BS 30.09.2014</vt:lpstr>
      <vt:lpstr>BS 30.06.2014</vt:lpstr>
      <vt:lpstr>BS 31.03.2014</vt:lpstr>
      <vt:lpstr>BS 31.12.2013</vt:lpstr>
      <vt:lpstr>BS 30.09.2013</vt:lpstr>
      <vt:lpstr>BS 30.06.2013</vt:lpstr>
      <vt:lpstr>BS 31.03.2013</vt:lpstr>
      <vt:lpstr>BS 31.12.2012 </vt:lpstr>
      <vt:lpstr>BS 30.09.2012</vt:lpstr>
      <vt:lpstr>BS 30.06.2012</vt:lpstr>
      <vt:lpstr>BS 31.03.2012</vt:lpstr>
      <vt:lpstr>BS 31.12.2011</vt:lpstr>
      <vt:lpstr>BS 30.09.2011</vt:lpstr>
      <vt:lpstr>BS 30.06.2011</vt:lpstr>
      <vt:lpstr>BS 31.03.2011</vt:lpstr>
      <vt:lpstr>BS 31.12.2010 </vt:lpstr>
      <vt:lpstr>BS 30.09.2010</vt:lpstr>
      <vt:lpstr>BS 30.06.2010</vt:lpstr>
      <vt:lpstr>BS 31.03.2010</vt:lpstr>
      <vt:lpstr>BS 31.12.2009</vt:lpstr>
      <vt:lpstr>BS 30.09.2009</vt:lpstr>
      <vt:lpstr>BS 30.06.2009</vt:lpstr>
      <vt:lpstr>BS 31.03.2009</vt:lpstr>
      <vt:lpstr>BS 31.12.2008</vt:lpstr>
      <vt:lpstr>BS 30.09.2008</vt:lpstr>
      <vt:lpstr>BS 30.06.2008</vt:lpstr>
      <vt:lpstr>BS 31.03.2008</vt:lpstr>
      <vt:lpstr>BS 31.12.2007</vt:lpstr>
      <vt:lpstr>BS 30.09.2007</vt:lpstr>
      <vt:lpstr>BS 30.06.2007</vt:lpstr>
      <vt:lpstr>BS 31.03.2007</vt:lpstr>
      <vt:lpstr>BS 31.12.2006</vt:lpstr>
      <vt:lpstr>BS 30.09.2006</vt:lpstr>
      <vt:lpstr>BS 30.06.2006</vt:lpstr>
      <vt:lpstr>BS 31.03.2006</vt:lpstr>
      <vt:lpstr>BS 31.12.2005</vt:lpstr>
      <vt:lpstr>BS 30.09.2005</vt:lpstr>
      <vt:lpstr>BS 30.06.2005</vt:lpstr>
      <vt:lpstr>BS 31.03.2005</vt:lpstr>
      <vt:lpstr>BS 31.12.2004</vt:lpstr>
      <vt:lpstr>BS 30.09.2004</vt:lpstr>
      <vt:lpstr>BS 30.06.2004</vt:lpstr>
      <vt:lpstr>BS 31.03.2004</vt:lpstr>
      <vt:lpstr>BS 31.12.2003</vt:lpstr>
      <vt:lpstr>BU 30.09.2014</vt:lpstr>
      <vt:lpstr>BU 30.06.2014</vt:lpstr>
      <vt:lpstr>BU 31.03.2014</vt:lpstr>
      <vt:lpstr>BU 31.12.2013 </vt:lpstr>
      <vt:lpstr>BU 30.09.2013</vt:lpstr>
      <vt:lpstr>BU 30.06.2013</vt:lpstr>
      <vt:lpstr>BU 31.03.2013</vt:lpstr>
      <vt:lpstr>BU 31.12.2012 </vt:lpstr>
      <vt:lpstr>BU 30.09.2012 </vt:lpstr>
      <vt:lpstr>BU 30.06.2012</vt:lpstr>
      <vt:lpstr>BU 31.03.2012</vt:lpstr>
      <vt:lpstr>BU 31.12.2011</vt:lpstr>
      <vt:lpstr>BU 30.09.2011</vt:lpstr>
      <vt:lpstr>BU 30.06.2011</vt:lpstr>
      <vt:lpstr>BU 31.03.2011</vt:lpstr>
      <vt:lpstr>BU 31.12.2010 </vt:lpstr>
      <vt:lpstr>BU 30.09.2010</vt:lpstr>
      <vt:lpstr>BU 30.06.2010</vt:lpstr>
      <vt:lpstr>BU 31.03.2010</vt:lpstr>
      <vt:lpstr>BU 31.12.2009</vt:lpstr>
      <vt:lpstr>BU 30.09.2009</vt:lpstr>
      <vt:lpstr>BU 30.06.2009</vt:lpstr>
      <vt:lpstr>BU 31.03.2009</vt:lpstr>
      <vt:lpstr>BU 31.12.2008</vt:lpstr>
      <vt:lpstr>BU 30.09.2008</vt:lpstr>
      <vt:lpstr>BU 30.06.2008</vt:lpstr>
      <vt:lpstr>BU 31.3.2008</vt:lpstr>
      <vt:lpstr>BU 31.12.2007</vt:lpstr>
      <vt:lpstr>BU 30.09.2007</vt:lpstr>
      <vt:lpstr>BU 30.06.2007</vt:lpstr>
      <vt:lpstr>BU 31.03.2007</vt:lpstr>
      <vt:lpstr>BU 31.12.2006</vt:lpstr>
      <vt:lpstr>BU 30.09.2006</vt:lpstr>
      <vt:lpstr>BU 30.06.2006</vt:lpstr>
      <vt:lpstr>BU 31.03.2006</vt:lpstr>
      <vt:lpstr>BU31.12.2005</vt:lpstr>
      <vt:lpstr>BU 30.09.2005</vt:lpstr>
      <vt:lpstr>BU 30.06.2005</vt:lpstr>
      <vt:lpstr>BU 31.03.2005.</vt:lpstr>
      <vt:lpstr>BU 31.12.2004.</vt:lpstr>
      <vt:lpstr>BU 30.09.2004</vt:lpstr>
      <vt:lpstr>BU 30.06.2004.</vt:lpstr>
      <vt:lpstr>BU 31.03.2004.</vt:lpstr>
      <vt:lpstr>BU 31.12.2003.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Cvetic</dc:creator>
  <cp:keywords>[SEC=JAVNO]</cp:keywords>
  <cp:lastModifiedBy>Andrijana Pusica</cp:lastModifiedBy>
  <cp:lastPrinted>2004-06-10T07:39:29Z</cp:lastPrinted>
  <dcterms:created xsi:type="dcterms:W3CDTF">2004-05-20T06:46:32Z</dcterms:created>
  <dcterms:modified xsi:type="dcterms:W3CDTF">2025-03-07T12:33:25Z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80A33C68EA2B297C1370F046159E15F4D8685FDC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D2A83673A786540CD19D5199FFAA60835F877C86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4242933E7F874381888D6966EC7874FD</vt:lpwstr>
  </property>
  <property fmtid="{D5CDD505-2E9C-101B-9397-08002B2CF9AE}" pid="16" name="PM_OriginationTimeStamp">
    <vt:lpwstr>2018-06-05T10:26:59Z</vt:lpwstr>
  </property>
  <property fmtid="{D5CDD505-2E9C-101B-9397-08002B2CF9AE}" pid="17" name="PM_Hash_Version">
    <vt:lpwstr>2016.1</vt:lpwstr>
  </property>
  <property fmtid="{D5CDD505-2E9C-101B-9397-08002B2CF9AE}" pid="18" name="PM_Hash_Salt_Prev">
    <vt:lpwstr>CC06AA11C1FC4DF26ED23E49EA541579</vt:lpwstr>
  </property>
  <property fmtid="{D5CDD505-2E9C-101B-9397-08002B2CF9AE}" pid="19" name="PM_Hash_Salt">
    <vt:lpwstr>CC06AA11C1FC4DF26ED23E49EA541579</vt:lpwstr>
  </property>
  <property fmtid="{D5CDD505-2E9C-101B-9397-08002B2CF9AE}" pid="20" name="PM_PrintOutPlacement_XLS">
    <vt:lpwstr/>
  </property>
</Properties>
</file>